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ORG_F\Konzernfinanzwesen\FF-2\Schlüsselkennzahlen - Website\FY-2025\"/>
    </mc:Choice>
  </mc:AlternateContent>
  <xr:revisionPtr revIDLastSave="0" documentId="13_ncr:1_{89B78DB9-E020-4345-97DE-8C62A9B80CD9}" xr6:coauthVersionLast="47" xr6:coauthVersionMax="47" xr10:uidLastSave="{00000000-0000-0000-0000-000000000000}"/>
  <bookViews>
    <workbookView xWindow="-120" yWindow="-120" windowWidth="29040" windowHeight="15720" xr2:uid="{00000000-000D-0000-FFFF-FFFF00000000}"/>
  </bookViews>
  <sheets>
    <sheet name="Finanziell" sheetId="2" r:id="rId1"/>
    <sheet name="Nicht-finanziell" sheetId="3" r:id="rId2"/>
  </sheets>
  <definedNames>
    <definedName name="_xlnm.Print_Area" localSheetId="0">Finanziell!$A$1:$U$52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2" l="1"/>
  <c r="U22" i="2"/>
  <c r="S22" i="2"/>
  <c r="Q14" i="3"/>
  <c r="Q15" i="3"/>
  <c r="Q16" i="3"/>
  <c r="Q21" i="3"/>
  <c r="Q24" i="3"/>
  <c r="Q28" i="3"/>
  <c r="Q13" i="3"/>
  <c r="O14" i="3"/>
  <c r="O15" i="3"/>
  <c r="O16" i="3"/>
  <c r="O21" i="3"/>
  <c r="O24" i="3"/>
  <c r="O28" i="3"/>
  <c r="O13" i="3"/>
  <c r="O44" i="2" l="1"/>
  <c r="O41" i="2"/>
  <c r="O35" i="2"/>
  <c r="O40" i="2"/>
  <c r="O45" i="2"/>
  <c r="O34" i="2"/>
  <c r="O24" i="2"/>
  <c r="O29" i="2"/>
  <c r="O30" i="2" s="1"/>
  <c r="Q30" i="2"/>
  <c r="O28" i="2"/>
  <c r="O21" i="2"/>
  <c r="O20" i="2"/>
  <c r="O12" i="2"/>
  <c r="O10" i="2"/>
  <c r="O11" i="2"/>
  <c r="O15" i="2"/>
  <c r="O8" i="2"/>
  <c r="O7" i="2"/>
  <c r="O16" i="2" s="1"/>
  <c r="K9" i="2"/>
  <c r="M30" i="2"/>
  <c r="M22" i="2"/>
  <c r="I30" i="2"/>
  <c r="I22" i="2"/>
  <c r="C16" i="2"/>
  <c r="E30" i="2"/>
  <c r="E22" i="2"/>
  <c r="S9" i="2"/>
  <c r="U30" i="2"/>
  <c r="U16" i="2"/>
  <c r="U9" i="2"/>
  <c r="Q16" i="2"/>
  <c r="Q14" i="2"/>
  <c r="Q9" i="2"/>
  <c r="M16" i="2"/>
  <c r="M14" i="2"/>
  <c r="M9" i="2"/>
  <c r="I16" i="2"/>
  <c r="I14" i="2"/>
  <c r="I9" i="2"/>
  <c r="E16" i="2"/>
  <c r="E14" i="2"/>
  <c r="E9" i="2"/>
  <c r="O9" i="2" l="1"/>
  <c r="O14" i="2"/>
  <c r="S30" i="2"/>
  <c r="K30" i="2"/>
  <c r="G30" i="2"/>
  <c r="C30" i="2"/>
  <c r="Q22" i="2"/>
  <c r="O22" i="2"/>
  <c r="K22" i="2"/>
  <c r="G22" i="2"/>
  <c r="C22" i="2"/>
  <c r="S16" i="2"/>
  <c r="K16" i="2"/>
  <c r="G16" i="2"/>
  <c r="K14" i="2"/>
  <c r="G14" i="2"/>
  <c r="C14" i="2"/>
  <c r="G9" i="2"/>
  <c r="C9" i="2"/>
</calcChain>
</file>

<file path=xl/sharedStrings.xml><?xml version="1.0" encoding="utf-8"?>
<sst xmlns="http://schemas.openxmlformats.org/spreadsheetml/2006/main" count="96" uniqueCount="54">
  <si>
    <t>BMW Group</t>
  </si>
  <si>
    <t>MINI</t>
  </si>
  <si>
    <t>Rolls-Royce</t>
  </si>
  <si>
    <t>Q1</t>
  </si>
  <si>
    <t>Q2</t>
  </si>
  <si>
    <t>Q3</t>
  </si>
  <si>
    <t>Q4</t>
  </si>
  <si>
    <t>FY</t>
  </si>
  <si>
    <t>Automotive segment</t>
  </si>
  <si>
    <t>BMW GROUP</t>
  </si>
  <si>
    <t xml:space="preserve">RoCE </t>
  </si>
  <si>
    <t>BMW</t>
  </si>
  <si>
    <t>2024</t>
  </si>
  <si>
    <t>2025</t>
  </si>
  <si>
    <t>Umsatzerlöse</t>
  </si>
  <si>
    <t>Ergebnis vor Steuern</t>
  </si>
  <si>
    <t>Umsatzrendite</t>
  </si>
  <si>
    <t>Jahresüberschuss</t>
  </si>
  <si>
    <t>Ergebnis je Stammaktie in €</t>
  </si>
  <si>
    <t>Ergebnis je Vorzugsaktie in €</t>
  </si>
  <si>
    <t>in Mio. €</t>
  </si>
  <si>
    <r>
      <t>Investitionen</t>
    </r>
    <r>
      <rPr>
        <vertAlign val="superscript"/>
        <sz val="10"/>
        <rFont val="Arial"/>
        <family val="2"/>
      </rPr>
      <t>1</t>
    </r>
  </si>
  <si>
    <r>
      <t>Investitionsquote</t>
    </r>
    <r>
      <rPr>
        <vertAlign val="superscript"/>
        <sz val="10"/>
        <rFont val="Arial"/>
        <family val="2"/>
      </rPr>
      <t>2</t>
    </r>
  </si>
  <si>
    <r>
      <t>Forschungs- und Entwicklungsleistungen (HGB)</t>
    </r>
    <r>
      <rPr>
        <vertAlign val="superscript"/>
        <sz val="10"/>
        <rFont val="Arial"/>
        <family val="2"/>
      </rPr>
      <t>3</t>
    </r>
  </si>
  <si>
    <t>Ergebnis vor Finanzergebnis (EBIT)</t>
  </si>
  <si>
    <t xml:space="preserve">EBIT Rendite </t>
  </si>
  <si>
    <t xml:space="preserve">Segment Automobile </t>
  </si>
  <si>
    <t>Segment Motorräder</t>
  </si>
  <si>
    <t>Segment Finanzdienstleistungen</t>
  </si>
  <si>
    <t>ROE</t>
  </si>
  <si>
    <t>Penetrationsrate</t>
  </si>
  <si>
    <t xml:space="preserve">Sonstige Gesellschaften </t>
  </si>
  <si>
    <t xml:space="preserve">Konsolidierungen </t>
  </si>
  <si>
    <t>Schlüsselkennzahlen - Finanzielle Leistungskennzahlen</t>
  </si>
  <si>
    <t>Investitionen in Aus- und Weiterbildung (in Mio. €)</t>
  </si>
  <si>
    <r>
      <t>CO2-Emissionen EU-Neuwagenflotte (in g CO2 / km)</t>
    </r>
    <r>
      <rPr>
        <vertAlign val="superscript"/>
        <sz val="10"/>
        <rFont val="Arial"/>
        <family val="2"/>
      </rPr>
      <t>1</t>
    </r>
  </si>
  <si>
    <r>
      <t>Energieverbrauch je produziertes Fahrzeug (in MWh)</t>
    </r>
    <r>
      <rPr>
        <vertAlign val="superscript"/>
        <sz val="10"/>
        <rFont val="Arial"/>
        <family val="2"/>
      </rPr>
      <t>2</t>
    </r>
  </si>
  <si>
    <t>Auslieferungen (Retail)</t>
  </si>
  <si>
    <t>Gesamt</t>
  </si>
  <si>
    <t>Produktion</t>
  </si>
  <si>
    <t>Auslieferungen</t>
  </si>
  <si>
    <t>Neuverträge mit Endkunden</t>
  </si>
  <si>
    <r>
      <rPr>
        <vertAlign val="superscript"/>
        <sz val="10"/>
        <color theme="1"/>
        <rFont val="Arial"/>
        <family val="2"/>
      </rPr>
      <t>1</t>
    </r>
    <r>
      <rPr>
        <sz val="10"/>
        <color theme="1"/>
        <rFont val="Arial"/>
        <family val="2"/>
      </rPr>
      <t>Investitionen in aktivierungspflichtige Entwicklungskosten, übrige immaterielle Vermögenswerte und Sachanlagen.</t>
    </r>
  </si>
  <si>
    <r>
      <rPr>
        <vertAlign val="superscript"/>
        <sz val="10"/>
        <color theme="1"/>
        <rFont val="Arial"/>
        <family val="2"/>
      </rPr>
      <t>2</t>
    </r>
    <r>
      <rPr>
        <sz val="10"/>
        <color theme="1"/>
        <rFont val="Arial"/>
        <family val="2"/>
      </rPr>
      <t>Verhältnis Investitionen in Sachanlagen (ohne Nutzungsrechte gemäß IFRS 16) und übrige immaterielle Vermögenswerte (ohne aktivierte Entwicklungskosten) zu den Umsatzerlösen.</t>
    </r>
  </si>
  <si>
    <r>
      <rPr>
        <vertAlign val="superscript"/>
        <sz val="10"/>
        <color theme="1"/>
        <rFont val="Arial"/>
        <family val="2"/>
      </rPr>
      <t>3</t>
    </r>
    <r>
      <rPr>
        <sz val="10"/>
        <color theme="1"/>
        <rFont val="Arial"/>
        <family val="2"/>
      </rPr>
      <t>Verhältnis der Forschungs- und Entwicklungsleistungen zu den Konzernumsatzerlösen.</t>
    </r>
  </si>
  <si>
    <r>
      <t>F&amp;E Quote</t>
    </r>
    <r>
      <rPr>
        <vertAlign val="superscript"/>
        <sz val="10"/>
        <rFont val="Arial"/>
        <family val="2"/>
      </rPr>
      <t>3</t>
    </r>
  </si>
  <si>
    <r>
      <t>Bruttoliquidität</t>
    </r>
    <r>
      <rPr>
        <vertAlign val="superscript"/>
        <sz val="10"/>
        <color theme="1"/>
        <rFont val="Arial"/>
        <family val="2"/>
      </rPr>
      <t xml:space="preserve">4 </t>
    </r>
  </si>
  <si>
    <r>
      <t>Free Cash Flow</t>
    </r>
    <r>
      <rPr>
        <vertAlign val="superscript"/>
        <sz val="10"/>
        <rFont val="Arial"/>
        <family val="2"/>
      </rPr>
      <t>5</t>
    </r>
  </si>
  <si>
    <t>Nettofinanzvermögen - Automobile</t>
  </si>
  <si>
    <r>
      <rPr>
        <vertAlign val="superscript"/>
        <sz val="10"/>
        <rFont val="Arial"/>
        <family val="2"/>
      </rPr>
      <t>5</t>
    </r>
    <r>
      <rPr>
        <sz val="10"/>
        <rFont val="Arial"/>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</si>
  <si>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rPr>
        <vertAlign val="superscript"/>
        <sz val="10"/>
        <color theme="1"/>
        <rFont val="Arial"/>
        <family val="2"/>
      </rPr>
      <t>4</t>
    </r>
    <r>
      <rPr>
        <sz val="10"/>
        <color theme="1"/>
        <rFont val="Arial"/>
        <family val="2"/>
      </rPr>
      <t>Bruttoliquidität: Zahlungsmittel und Zahlungsmitteläquivalente zuzüglich Wertpapiere.</t>
    </r>
  </si>
  <si>
    <r>
      <rPr>
        <vertAlign val="superscript"/>
        <sz val="10"/>
        <color theme="1"/>
        <rFont val="Arial"/>
        <family val="2"/>
      </rPr>
      <t>1</t>
    </r>
    <r>
      <rPr>
        <sz val="10"/>
        <color theme="1"/>
        <rFont val="Arial"/>
        <family val="2"/>
      </rPr>
      <t>EU-27-Staaten einschließlich Norwegen und Island; seit 2021 Wert gemäß Umstellung auf WLTP (Worldwide Harmonized Light Vehicles Test Procedure), Werte 2020 gemäß Neuem Europäischem Fahrzyklus (NEFZ). Es handelt sich um eine vorläufige interne Berechnung mit einer potenziellen Schwankungsbreite von +/– 0,5 g CO2/km, da nicht von allen EU-Staaten offizielle Zulassungszahlen der Behörden zur Verfügung gestellt werden. Offiziell von der EU-Kommission veröffentlichte Werte stehen voraussichtlich erst im November des Folgejahres zur Verfügung. Inkl. Anrechnung von Öko-Innovationen mit deutlich untergeordneter Bedeutung.</t>
    </r>
  </si>
  <si>
    <r>
      <rPr>
        <vertAlign val="superscript"/>
        <sz val="10"/>
        <color theme="1"/>
        <rFont val="Arial"/>
        <family val="2"/>
      </rPr>
      <t>2</t>
    </r>
    <r>
      <rPr>
        <sz val="10"/>
        <color theme="1"/>
        <rFont val="Arial"/>
        <family val="2"/>
      </rPr>
      <t>Weitere Informationen siehe: Glossar und Kennzahlenerläuterungen.</t>
    </r>
  </si>
  <si>
    <t>Schlüsselkennzahlen - Nicht finanzielle Leistungskennzahlen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</si>
</sst>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b/>
      <sz val="11"/>
      <color theme="1"/>
      <name val="Arial"/>
      <family val="2"/>
    </font>
    <font>
      <vertAlign val="superscript"/>
      <sz val="10"/>
      <name val="Arial"/>
      <family val="2"/>
    </font>
    <font>
      <vertAlign val="superscript"/>
      <sz val="11"/>
      <color theme="1"/>
      <name val="Arial"/>
      <family val="2"/>
    </font>
    <font>
      <b/>
      <sz val="11"/>
      <name val="Arial"/>
      <family val="2"/>
    </font>
    <font>
      <u/>
      <sz val="11"/>
      <color theme="1"/>
      <name val="Arial"/>
      <family val="2"/>
    </font>
    <font>
      <b/>
      <sz val="10"/>
      <color rgb="FF29211A"/>
      <name val="Arial"/>
      <family val="2"/>
    </font>
    <font>
      <b/>
      <sz val="10"/>
      <color rgb="FFFF0000"/>
      <name val="Arial"/>
      <family val="2"/>
    </font>
    <font>
      <vertAlign val="superscript"/>
      <sz val="10"/>
      <color theme="1"/>
      <name val="Arial"/>
      <family val="2"/>
    </font>
    <font>
      <b/>
      <sz val="10"/>
      <color rgb="FF00B0F0"/>
      <name val="Arial"/>
      <family val="2"/>
    </font>
    <font>
      <b/>
      <sz val="10"/>
      <color rgb="FF0083C6"/>
      <name val="Arial"/>
      <family val="2"/>
    </font>
    <font>
      <sz val="10"/>
      <color rgb="FF0083C6"/>
      <name val="Arial"/>
      <family val="2"/>
    </font>
    <font>
      <sz val="10"/>
      <color rgb="FFFF0000"/>
      <name val="Arial"/>
      <family val="2"/>
    </font>
    <font>
      <sz val="11"/>
      <color rgb="FFFF0000"/>
      <name val="Arial"/>
      <family val="2"/>
    </font>
    <font>
      <vertAlign val="superscript"/>
      <sz val="11"/>
      <color rgb="FFFF0000"/>
      <name val="Arial"/>
      <family val="2"/>
    </font>
    <font>
      <b/>
      <sz val="11"/>
      <color rgb="FF0083C6"/>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137">
    <xf numFmtId="0" fontId="0" fillId="0" borderId="0" xfId="0"/>
    <xf numFmtId="49" fontId="6" fillId="2" borderId="0" xfId="0" applyNumberFormat="1" applyFont="1" applyFill="1" applyAlignment="1">
      <alignment horizontal="left" vertical="top"/>
    </xf>
    <xf numFmtId="49" fontId="6" fillId="2" borderId="0" xfId="3" applyNumberFormat="1" applyFont="1" applyFill="1" applyAlignment="1">
      <alignment horizontal="left" vertical="top"/>
    </xf>
    <xf numFmtId="0" fontId="4" fillId="2" borderId="0" xfId="0" applyFont="1" applyFill="1"/>
    <xf numFmtId="0" fontId="3" fillId="2" borderId="0" xfId="0" applyFont="1" applyFill="1"/>
    <xf numFmtId="49" fontId="6" fillId="2" borderId="0" xfId="0" applyNumberFormat="1" applyFont="1" applyFill="1" applyAlignment="1">
      <alignment horizontal="left" vertical="top"/>
    </xf>
    <xf numFmtId="0" fontId="3" fillId="2" borderId="0" xfId="0" applyFont="1" applyFill="1" applyAlignment="1">
      <alignment horizontal="center"/>
    </xf>
    <xf numFmtId="0" fontId="3" fillId="2" borderId="0" xfId="0" applyFont="1" applyFill="1" applyAlignment="1">
      <alignment horizontal="center"/>
    </xf>
    <xf numFmtId="49" fontId="17" fillId="2" borderId="1" xfId="0" applyNumberFormat="1" applyFont="1" applyFill="1" applyBorder="1" applyAlignment="1">
      <alignment horizontal="left" wrapText="1"/>
    </xf>
    <xf numFmtId="0" fontId="4" fillId="2" borderId="0" xfId="0" applyFont="1" applyFill="1" applyAlignment="1">
      <alignment horizontal="center"/>
    </xf>
    <xf numFmtId="0" fontId="21" fillId="2" borderId="2" xfId="0" applyFont="1" applyFill="1" applyBorder="1" applyAlignment="1">
      <alignment horizontal="center" vertical="center" wrapText="1"/>
    </xf>
    <xf numFmtId="0" fontId="4" fillId="2" borderId="0" xfId="0" applyFont="1" applyFill="1" applyAlignment="1">
      <alignment horizontal="center" vertical="center"/>
    </xf>
    <xf numFmtId="0" fontId="3" fillId="2" borderId="2" xfId="0" applyFont="1" applyFill="1" applyBorder="1" applyAlignment="1">
      <alignment horizontal="center" vertical="center" wrapText="1"/>
    </xf>
    <xf numFmtId="49" fontId="17" fillId="2" borderId="0" xfId="0" applyNumberFormat="1" applyFont="1" applyFill="1" applyAlignment="1">
      <alignment horizontal="center" vertical="center" wrapText="1"/>
    </xf>
    <xf numFmtId="3" fontId="21" fillId="2" borderId="2" xfId="0" applyNumberFormat="1" applyFont="1" applyFill="1" applyBorder="1" applyAlignment="1">
      <alignment horizontal="center" wrapText="1"/>
    </xf>
    <xf numFmtId="3" fontId="8" fillId="2" borderId="0" xfId="0" applyNumberFormat="1" applyFont="1" applyFill="1" applyAlignment="1">
      <alignment horizontal="right" wrapText="1"/>
    </xf>
    <xf numFmtId="0" fontId="3" fillId="2" borderId="3" xfId="0" applyFont="1" applyFill="1" applyBorder="1" applyAlignment="1">
      <alignment horizontal="center" vertical="center" wrapText="1"/>
    </xf>
    <xf numFmtId="49" fontId="6" fillId="2" borderId="1" xfId="0" applyNumberFormat="1" applyFont="1" applyFill="1" applyBorder="1" applyAlignment="1">
      <alignment horizontal="left" wrapText="1"/>
    </xf>
    <xf numFmtId="3" fontId="20" fillId="2" borderId="2" xfId="0" applyNumberFormat="1" applyFont="1" applyFill="1" applyBorder="1" applyAlignment="1">
      <alignment horizontal="right" wrapText="1"/>
    </xf>
    <xf numFmtId="3" fontId="3" fillId="2" borderId="2" xfId="0" applyNumberFormat="1" applyFont="1" applyFill="1" applyBorder="1" applyAlignment="1">
      <alignment horizontal="right" wrapText="1"/>
    </xf>
    <xf numFmtId="3" fontId="21" fillId="2" borderId="2" xfId="0" applyNumberFormat="1" applyFont="1" applyFill="1" applyBorder="1" applyAlignment="1">
      <alignment horizontal="right" wrapText="1"/>
    </xf>
    <xf numFmtId="3" fontId="17" fillId="2" borderId="0" xfId="0" applyNumberFormat="1" applyFont="1" applyFill="1" applyAlignment="1">
      <alignment horizontal="right" wrapText="1"/>
    </xf>
    <xf numFmtId="3" fontId="8" fillId="2" borderId="2" xfId="0" applyNumberFormat="1" applyFont="1" applyFill="1" applyBorder="1" applyAlignment="1">
      <alignment horizontal="right" wrapText="1"/>
    </xf>
    <xf numFmtId="3" fontId="3" fillId="2" borderId="3" xfId="0" applyNumberFormat="1" applyFont="1" applyFill="1" applyBorder="1" applyAlignment="1">
      <alignment horizontal="right" wrapText="1"/>
    </xf>
    <xf numFmtId="3" fontId="4" fillId="2" borderId="1" xfId="0" applyNumberFormat="1" applyFont="1" applyFill="1" applyBorder="1"/>
    <xf numFmtId="3" fontId="4" fillId="2" borderId="0" xfId="0" applyNumberFormat="1" applyFont="1" applyFill="1"/>
    <xf numFmtId="49" fontId="2" fillId="2" borderId="1" xfId="0" applyNumberFormat="1" applyFont="1" applyFill="1" applyBorder="1" applyAlignment="1">
      <alignment horizontal="left" wrapText="1"/>
    </xf>
    <xf numFmtId="3" fontId="10" fillId="2" borderId="0" xfId="0" applyNumberFormat="1" applyFont="1" applyFill="1" applyAlignment="1">
      <alignment horizontal="right" wrapText="1"/>
    </xf>
    <xf numFmtId="3" fontId="11" fillId="2" borderId="0" xfId="0" applyNumberFormat="1" applyFont="1" applyFill="1" applyAlignment="1">
      <alignment horizontal="right" wrapText="1"/>
    </xf>
    <xf numFmtId="164" fontId="10" fillId="2" borderId="0" xfId="1" applyNumberFormat="1" applyFont="1" applyFill="1" applyBorder="1" applyAlignment="1">
      <alignment horizontal="right" wrapText="1"/>
    </xf>
    <xf numFmtId="164" fontId="21" fillId="2" borderId="2" xfId="1" applyNumberFormat="1" applyFont="1" applyFill="1" applyBorder="1" applyAlignment="1">
      <alignment horizontal="right" wrapText="1"/>
    </xf>
    <xf numFmtId="164" fontId="3" fillId="2" borderId="2" xfId="1" applyNumberFormat="1" applyFont="1" applyFill="1" applyBorder="1" applyAlignment="1">
      <alignment horizontal="right" wrapText="1"/>
    </xf>
    <xf numFmtId="164" fontId="4" fillId="2" borderId="0" xfId="1" applyNumberFormat="1" applyFont="1" applyFill="1" applyBorder="1"/>
    <xf numFmtId="164" fontId="21" fillId="2" borderId="0" xfId="1" applyNumberFormat="1" applyFont="1" applyFill="1" applyBorder="1" applyAlignment="1">
      <alignment horizontal="right" wrapText="1"/>
    </xf>
    <xf numFmtId="164" fontId="8" fillId="2" borderId="0" xfId="1" applyNumberFormat="1" applyFont="1" applyFill="1" applyBorder="1" applyAlignment="1">
      <alignment horizontal="right" wrapText="1"/>
    </xf>
    <xf numFmtId="164" fontId="3" fillId="2" borderId="3" xfId="1" applyNumberFormat="1" applyFont="1" applyFill="1" applyBorder="1" applyAlignment="1">
      <alignment horizontal="right" wrapText="1"/>
    </xf>
    <xf numFmtId="4" fontId="10" fillId="2" borderId="0" xfId="0" applyNumberFormat="1" applyFont="1" applyFill="1" applyAlignment="1">
      <alignment horizontal="right" wrapText="1"/>
    </xf>
    <xf numFmtId="166" fontId="26" fillId="2" borderId="2" xfId="0" applyNumberFormat="1" applyFont="1" applyFill="1" applyBorder="1"/>
    <xf numFmtId="166" fontId="10" fillId="2" borderId="0" xfId="0" applyNumberFormat="1" applyFont="1" applyFill="1" applyAlignment="1">
      <alignment horizontal="right" wrapText="1"/>
    </xf>
    <xf numFmtId="166" fontId="3" fillId="2" borderId="2" xfId="0" applyNumberFormat="1" applyFont="1" applyFill="1" applyBorder="1" applyAlignment="1">
      <alignment horizontal="right" wrapText="1"/>
    </xf>
    <xf numFmtId="166" fontId="21" fillId="2" borderId="2" xfId="0" applyNumberFormat="1" applyFont="1" applyFill="1" applyBorder="1" applyAlignment="1">
      <alignment horizontal="right" wrapText="1"/>
    </xf>
    <xf numFmtId="166" fontId="11" fillId="2" borderId="0" xfId="0" applyNumberFormat="1" applyFont="1" applyFill="1" applyAlignment="1">
      <alignment horizontal="right" wrapText="1"/>
    </xf>
    <xf numFmtId="165" fontId="21" fillId="2" borderId="2" xfId="0" applyNumberFormat="1" applyFont="1" applyFill="1" applyBorder="1" applyAlignment="1">
      <alignment horizontal="right" wrapText="1"/>
    </xf>
    <xf numFmtId="166" fontId="8" fillId="2" borderId="0" xfId="0" applyNumberFormat="1" applyFont="1" applyFill="1" applyAlignment="1">
      <alignment horizontal="right" wrapText="1"/>
    </xf>
    <xf numFmtId="166" fontId="3" fillId="2" borderId="3" xfId="0" applyNumberFormat="1" applyFont="1" applyFill="1" applyBorder="1" applyAlignment="1">
      <alignment horizontal="right" wrapText="1"/>
    </xf>
    <xf numFmtId="4" fontId="4" fillId="2" borderId="0" xfId="0" applyNumberFormat="1" applyFont="1" applyFill="1"/>
    <xf numFmtId="0" fontId="4" fillId="2" borderId="1" xfId="0" applyFont="1" applyFill="1" applyBorder="1"/>
    <xf numFmtId="4" fontId="11" fillId="2" borderId="0" xfId="0" applyNumberFormat="1" applyFont="1" applyFill="1" applyAlignment="1">
      <alignment horizontal="right" wrapText="1"/>
    </xf>
    <xf numFmtId="164" fontId="18" fillId="2" borderId="0" xfId="1" applyNumberFormat="1" applyFont="1" applyFill="1" applyBorder="1" applyAlignment="1">
      <alignment horizontal="right" wrapText="1"/>
    </xf>
    <xf numFmtId="4" fontId="23" fillId="2" borderId="0" xfId="0" applyNumberFormat="1" applyFont="1" applyFill="1" applyAlignment="1">
      <alignment horizontal="right" wrapText="1"/>
    </xf>
    <xf numFmtId="3" fontId="18" fillId="2" borderId="0" xfId="0" applyNumberFormat="1" applyFont="1" applyFill="1" applyAlignment="1">
      <alignment horizontal="right" wrapText="1"/>
    </xf>
    <xf numFmtId="49" fontId="2" fillId="2" borderId="4" xfId="0" applyNumberFormat="1" applyFont="1" applyFill="1" applyBorder="1" applyAlignment="1">
      <alignment horizontal="left" wrapText="1"/>
    </xf>
    <xf numFmtId="0" fontId="22" fillId="2" borderId="5" xfId="0" applyFont="1" applyFill="1" applyBorder="1"/>
    <xf numFmtId="0" fontId="4" fillId="2" borderId="5" xfId="0" applyFont="1" applyFill="1" applyBorder="1"/>
    <xf numFmtId="3" fontId="21" fillId="2" borderId="5" xfId="0" applyNumberFormat="1" applyFont="1" applyFill="1" applyBorder="1" applyAlignment="1">
      <alignment horizontal="right" wrapText="1"/>
    </xf>
    <xf numFmtId="3" fontId="3" fillId="2" borderId="6" xfId="0" applyNumberFormat="1" applyFont="1" applyFill="1" applyBorder="1" applyAlignment="1">
      <alignment horizontal="right" wrapText="1"/>
    </xf>
    <xf numFmtId="0" fontId="4" fillId="2" borderId="0" xfId="0" applyFont="1" applyFill="1" applyBorder="1"/>
    <xf numFmtId="0" fontId="22" fillId="2" borderId="0" xfId="0" applyFont="1" applyFill="1" applyBorder="1"/>
    <xf numFmtId="0" fontId="21" fillId="2" borderId="0" xfId="0" applyFont="1" applyFill="1" applyBorder="1"/>
    <xf numFmtId="0" fontId="3" fillId="2" borderId="0" xfId="0" applyFont="1" applyFill="1" applyBorder="1"/>
    <xf numFmtId="0" fontId="3" fillId="2" borderId="10" xfId="0" applyFont="1" applyFill="1" applyBorder="1"/>
    <xf numFmtId="49" fontId="6" fillId="2" borderId="7" xfId="0" applyNumberFormat="1" applyFont="1" applyFill="1" applyBorder="1" applyAlignment="1">
      <alignment horizontal="left" wrapText="1"/>
    </xf>
    <xf numFmtId="3" fontId="21" fillId="2" borderId="8" xfId="0" applyNumberFormat="1" applyFont="1" applyFill="1" applyBorder="1" applyAlignment="1">
      <alignment horizontal="right" wrapText="1"/>
    </xf>
    <xf numFmtId="3" fontId="3" fillId="2" borderId="8" xfId="0" applyNumberFormat="1" applyFont="1" applyFill="1" applyBorder="1" applyAlignment="1">
      <alignment horizontal="right" wrapText="1"/>
    </xf>
    <xf numFmtId="3" fontId="3" fillId="2" borderId="0" xfId="0" applyNumberFormat="1" applyFont="1" applyFill="1"/>
    <xf numFmtId="3" fontId="3" fillId="2" borderId="9" xfId="0" applyNumberFormat="1" applyFont="1" applyFill="1" applyBorder="1" applyAlignment="1">
      <alignment horizontal="right" wrapText="1"/>
    </xf>
    <xf numFmtId="164" fontId="3" fillId="2" borderId="0" xfId="1" applyNumberFormat="1" applyFont="1" applyFill="1" applyBorder="1"/>
    <xf numFmtId="3" fontId="3" fillId="2" borderId="5" xfId="0" applyNumberFormat="1" applyFont="1" applyFill="1" applyBorder="1" applyAlignment="1">
      <alignment horizontal="right" wrapText="1"/>
    </xf>
    <xf numFmtId="2" fontId="4" fillId="2" borderId="0" xfId="0" applyNumberFormat="1" applyFont="1" applyFill="1"/>
    <xf numFmtId="164" fontId="21" fillId="2" borderId="5" xfId="1" applyNumberFormat="1" applyFont="1" applyFill="1" applyBorder="1" applyAlignment="1">
      <alignment horizontal="right" wrapText="1"/>
    </xf>
    <xf numFmtId="164" fontId="3" fillId="2" borderId="5" xfId="1" applyNumberFormat="1" applyFont="1" applyFill="1" applyBorder="1" applyAlignment="1">
      <alignment horizontal="right" wrapText="1"/>
    </xf>
    <xf numFmtId="164" fontId="3" fillId="2" borderId="6" xfId="1" applyNumberFormat="1" applyFont="1" applyFill="1" applyBorder="1" applyAlignment="1">
      <alignment horizontal="right" wrapText="1"/>
    </xf>
    <xf numFmtId="164" fontId="3" fillId="2" borderId="0" xfId="1" applyNumberFormat="1" applyFont="1" applyFill="1" applyBorder="1" applyAlignment="1">
      <alignment horizontal="right" wrapText="1"/>
    </xf>
    <xf numFmtId="164" fontId="3" fillId="2" borderId="10" xfId="1" applyNumberFormat="1" applyFont="1" applyFill="1" applyBorder="1" applyAlignment="1">
      <alignment horizontal="right" wrapText="1"/>
    </xf>
    <xf numFmtId="0" fontId="22" fillId="2" borderId="8" xfId="0" applyFont="1" applyFill="1" applyBorder="1"/>
    <xf numFmtId="0" fontId="4" fillId="2" borderId="8" xfId="0" applyFont="1" applyFill="1" applyBorder="1"/>
    <xf numFmtId="0" fontId="21" fillId="2" borderId="8" xfId="0" applyFont="1" applyFill="1" applyBorder="1"/>
    <xf numFmtId="0" fontId="3" fillId="2" borderId="9" xfId="0" applyFont="1" applyFill="1" applyBorder="1"/>
    <xf numFmtId="164" fontId="9" fillId="2" borderId="2" xfId="1" applyNumberFormat="1" applyFont="1" applyFill="1" applyBorder="1" applyAlignment="1">
      <alignment horizontal="right" wrapText="1"/>
    </xf>
    <xf numFmtId="164" fontId="9" fillId="2" borderId="0" xfId="1" applyNumberFormat="1" applyFont="1" applyFill="1" applyBorder="1" applyAlignment="1">
      <alignment horizontal="right" wrapText="1"/>
    </xf>
    <xf numFmtId="164" fontId="9" fillId="2" borderId="5" xfId="1" applyNumberFormat="1" applyFont="1" applyFill="1" applyBorder="1" applyAlignment="1">
      <alignment horizontal="right" wrapText="1"/>
    </xf>
    <xf numFmtId="164" fontId="9" fillId="2" borderId="6" xfId="1" applyNumberFormat="1" applyFont="1" applyFill="1" applyBorder="1" applyAlignment="1">
      <alignment horizontal="right" wrapText="1"/>
    </xf>
    <xf numFmtId="0" fontId="2" fillId="2" borderId="0" xfId="0" applyFont="1" applyFill="1" applyBorder="1"/>
    <xf numFmtId="0" fontId="2" fillId="2" borderId="8" xfId="0" applyFont="1" applyFill="1" applyBorder="1"/>
    <xf numFmtId="0" fontId="2" fillId="2" borderId="0" xfId="0" applyFont="1" applyFill="1"/>
    <xf numFmtId="3" fontId="21" fillId="2" borderId="0" xfId="0" applyNumberFormat="1" applyFont="1" applyFill="1" applyBorder="1" applyAlignment="1">
      <alignment horizontal="right" wrapText="1"/>
    </xf>
    <xf numFmtId="3" fontId="4" fillId="2" borderId="0" xfId="0" applyNumberFormat="1" applyFont="1" applyFill="1" applyBorder="1"/>
    <xf numFmtId="3" fontId="3" fillId="2" borderId="0" xfId="0" applyNumberFormat="1" applyFont="1" applyFill="1" applyBorder="1" applyAlignment="1">
      <alignment horizontal="right" wrapText="1"/>
    </xf>
    <xf numFmtId="3" fontId="9" fillId="2" borderId="0"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49" fontId="2" fillId="2" borderId="0" xfId="0" applyNumberFormat="1" applyFont="1" applyFill="1" applyAlignment="1">
      <alignment horizontal="left" wrapText="1"/>
    </xf>
    <xf numFmtId="0" fontId="2" fillId="2" borderId="0" xfId="0" applyFont="1" applyFill="1" applyAlignment="1">
      <alignment horizontal="left" wrapText="1"/>
    </xf>
    <xf numFmtId="0" fontId="23" fillId="2" borderId="0" xfId="0" applyFont="1" applyFill="1"/>
    <xf numFmtId="0" fontId="18" fillId="2" borderId="0" xfId="0" applyFont="1" applyFill="1"/>
    <xf numFmtId="0" fontId="7" fillId="2" borderId="0" xfId="0" applyFont="1" applyFill="1"/>
    <xf numFmtId="0" fontId="7" fillId="2" borderId="0" xfId="0" applyFont="1" applyFill="1"/>
    <xf numFmtId="0" fontId="7" fillId="2" borderId="0" xfId="0" applyFont="1" applyFill="1" applyAlignment="1">
      <alignment horizontal="center"/>
    </xf>
    <xf numFmtId="0" fontId="7" fillId="2" borderId="1" xfId="0" applyFont="1" applyFill="1" applyBorder="1"/>
    <xf numFmtId="49" fontId="21"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9" fillId="2" borderId="3" xfId="0" applyNumberFormat="1" applyFont="1" applyFill="1" applyBorder="1" applyAlignment="1">
      <alignment horizontal="center" vertical="center" wrapText="1"/>
    </xf>
    <xf numFmtId="49" fontId="6" fillId="2" borderId="0" xfId="0" applyNumberFormat="1" applyFont="1" applyFill="1" applyAlignment="1">
      <alignment horizontal="left" wrapText="1"/>
    </xf>
    <xf numFmtId="3" fontId="18" fillId="2" borderId="2" xfId="0" applyNumberFormat="1" applyFont="1" applyFill="1" applyBorder="1" applyAlignment="1">
      <alignment horizontal="right" wrapText="1"/>
    </xf>
    <xf numFmtId="3" fontId="23" fillId="2" borderId="0" xfId="0" applyNumberFormat="1" applyFont="1" applyFill="1" applyAlignment="1">
      <alignment horizontal="right" wrapText="1"/>
    </xf>
    <xf numFmtId="3" fontId="18" fillId="2" borderId="3" xfId="0" applyNumberFormat="1" applyFont="1" applyFill="1" applyBorder="1" applyAlignment="1">
      <alignment horizontal="right" wrapText="1"/>
    </xf>
    <xf numFmtId="3" fontId="24" fillId="2" borderId="5" xfId="0" applyNumberFormat="1" applyFont="1" applyFill="1" applyBorder="1"/>
    <xf numFmtId="3" fontId="24" fillId="2" borderId="0" xfId="0" applyNumberFormat="1" applyFont="1" applyFill="1"/>
    <xf numFmtId="0" fontId="7" fillId="2" borderId="0" xfId="0" applyFont="1" applyFill="1" applyBorder="1"/>
    <xf numFmtId="3" fontId="24" fillId="2" borderId="0" xfId="0" applyNumberFormat="1" applyFont="1" applyFill="1" applyBorder="1"/>
    <xf numFmtId="3" fontId="18" fillId="2" borderId="0" xfId="0" applyNumberFormat="1" applyFont="1" applyFill="1" applyBorder="1" applyAlignment="1">
      <alignment horizontal="right" wrapText="1"/>
    </xf>
    <xf numFmtId="0" fontId="12" fillId="2" borderId="0" xfId="0" applyFont="1" applyFill="1"/>
    <xf numFmtId="3" fontId="18" fillId="2" borderId="8" xfId="0" applyNumberFormat="1" applyFont="1" applyFill="1" applyBorder="1" applyAlignment="1">
      <alignment horizontal="right" wrapText="1"/>
    </xf>
    <xf numFmtId="3" fontId="18" fillId="2" borderId="9" xfId="0" applyNumberFormat="1" applyFont="1" applyFill="1" applyBorder="1" applyAlignment="1">
      <alignment horizontal="right" wrapText="1"/>
    </xf>
    <xf numFmtId="49" fontId="2" fillId="2" borderId="1" xfId="0" applyNumberFormat="1" applyFont="1" applyFill="1" applyBorder="1" applyAlignment="1">
      <alignment horizontal="left"/>
    </xf>
    <xf numFmtId="165" fontId="21" fillId="2" borderId="2" xfId="0" applyNumberFormat="1" applyFont="1" applyFill="1" applyBorder="1" applyAlignment="1">
      <alignment horizontal="right" vertical="center" wrapText="1"/>
    </xf>
    <xf numFmtId="0" fontId="25" fillId="2" borderId="0" xfId="0" applyFont="1" applyFill="1" applyAlignment="1">
      <alignment horizontal="left"/>
    </xf>
    <xf numFmtId="49" fontId="3" fillId="2" borderId="3" xfId="0" applyNumberFormat="1" applyFont="1" applyFill="1" applyBorder="1" applyAlignment="1">
      <alignment horizontal="right" wrapText="1"/>
    </xf>
    <xf numFmtId="0" fontId="14" fillId="2" borderId="0" xfId="0" applyFont="1" applyFill="1" applyAlignment="1">
      <alignment horizontal="left"/>
    </xf>
    <xf numFmtId="3" fontId="18" fillId="2" borderId="5" xfId="0" applyNumberFormat="1" applyFont="1" applyFill="1" applyBorder="1" applyAlignment="1">
      <alignment horizontal="right" wrapText="1"/>
    </xf>
    <xf numFmtId="4" fontId="21" fillId="2" borderId="5" xfId="0" applyNumberFormat="1" applyFont="1" applyFill="1" applyBorder="1" applyAlignment="1">
      <alignment horizontal="right" vertical="center" wrapText="1"/>
    </xf>
    <xf numFmtId="4" fontId="18" fillId="2" borderId="0" xfId="0" applyNumberFormat="1" applyFont="1" applyFill="1" applyAlignment="1">
      <alignment horizontal="right" vertical="center" wrapText="1"/>
    </xf>
    <xf numFmtId="49" fontId="3" fillId="2" borderId="6" xfId="0" applyNumberFormat="1" applyFont="1" applyFill="1" applyBorder="1" applyAlignment="1">
      <alignment horizontal="right" wrapText="1"/>
    </xf>
    <xf numFmtId="49" fontId="15" fillId="2" borderId="0" xfId="0" applyNumberFormat="1" applyFont="1" applyFill="1" applyBorder="1" applyAlignment="1">
      <alignment horizontal="left" wrapText="1"/>
    </xf>
    <xf numFmtId="0" fontId="16" fillId="2" borderId="0" xfId="0" applyFont="1" applyFill="1" applyBorder="1"/>
    <xf numFmtId="3" fontId="23" fillId="2" borderId="0" xfId="0" applyNumberFormat="1" applyFont="1" applyFill="1" applyBorder="1" applyAlignment="1">
      <alignment horizontal="right" wrapText="1"/>
    </xf>
    <xf numFmtId="49" fontId="2" fillId="2" borderId="7" xfId="0" applyNumberFormat="1" applyFont="1" applyFill="1" applyBorder="1" applyAlignment="1">
      <alignment horizontal="left" wrapText="1"/>
    </xf>
    <xf numFmtId="3" fontId="7" fillId="2" borderId="0" xfId="0" applyNumberFormat="1" applyFont="1" applyFill="1"/>
    <xf numFmtId="49" fontId="15" fillId="2" borderId="1" xfId="0" applyNumberFormat="1" applyFont="1" applyFill="1" applyBorder="1" applyAlignment="1">
      <alignment horizontal="left" wrapText="1"/>
    </xf>
    <xf numFmtId="0" fontId="16" fillId="2" borderId="0" xfId="0" applyFont="1" applyFill="1"/>
    <xf numFmtId="3" fontId="24" fillId="2" borderId="8" xfId="0" applyNumberFormat="1" applyFont="1" applyFill="1" applyBorder="1"/>
    <xf numFmtId="3" fontId="24" fillId="2" borderId="10" xfId="0" applyNumberFormat="1" applyFont="1" applyFill="1" applyBorder="1"/>
    <xf numFmtId="3" fontId="24" fillId="2" borderId="9" xfId="0" applyNumberFormat="1" applyFont="1" applyFill="1" applyBorder="1"/>
    <xf numFmtId="0" fontId="4" fillId="2" borderId="0" xfId="0" applyFont="1" applyFill="1" applyAlignment="1">
      <alignment horizontal="left" wrapText="1"/>
    </xf>
    <xf numFmtId="0" fontId="4" fillId="2" borderId="0" xfId="0" applyFont="1" applyFill="1" applyAlignment="1">
      <alignment horizontal="left"/>
    </xf>
    <xf numFmtId="0" fontId="4" fillId="2" borderId="0" xfId="0" applyFont="1" applyFill="1" applyAlignment="1">
      <alignment horizontal="left" wrapText="1"/>
    </xf>
    <xf numFmtId="0" fontId="4" fillId="2" borderId="0" xfId="0" applyFont="1" applyFill="1" applyAlignment="1">
      <alignment horizontal="left"/>
    </xf>
  </cellXfs>
  <cellStyles count="4">
    <cellStyle name="Normal" xfId="0" builtinId="0"/>
    <cellStyle name="Percent" xfId="1" builtinId="5"/>
    <cellStyle name="Standard 2" xfId="2" xr:uid="{00000000-0005-0000-0000-000002000000}"/>
    <cellStyle name="Standard 3" xfId="3" xr:uid="{00000000-0005-0000-0000-000003000000}"/>
  </cellStyles>
  <dxfs count="0"/>
  <tableStyles count="0" defaultTableStyle="TableStyleMedium2" defaultPivotStyle="PivotStyleLight16"/>
  <colors>
    <mruColors>
      <color rgb="FF0083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3"/>
  <sheetViews>
    <sheetView tabSelected="1" topLeftCell="A3" zoomScale="87" zoomScaleNormal="87" zoomScaleSheetLayoutView="100" workbookViewId="0">
      <selection activeCell="E18" sqref="E18"/>
    </sheetView>
  </sheetViews>
  <sheetFormatPr defaultColWidth="11.42578125" defaultRowHeight="12.75" x14ac:dyDescent="0.2"/>
  <cols>
    <col min="1" max="1" width="46" style="3" customWidth="1"/>
    <col min="2" max="2" width="1.85546875" style="3" customWidth="1"/>
    <col min="3" max="3" width="12.28515625" style="3" customWidth="1"/>
    <col min="4" max="4" width="1.85546875" style="3" customWidth="1"/>
    <col min="5" max="5" width="12.28515625" style="3" customWidth="1"/>
    <col min="6" max="6" width="1.85546875" style="3" customWidth="1"/>
    <col min="7" max="7" width="12.28515625" style="3" customWidth="1"/>
    <col min="8" max="8" width="1.85546875" style="3" customWidth="1"/>
    <col min="9" max="9" width="12.28515625" style="3" customWidth="1"/>
    <col min="10" max="10" width="1.85546875" style="3" customWidth="1"/>
    <col min="11" max="11" width="12.28515625" style="3" customWidth="1"/>
    <col min="12" max="12" width="1.85546875" style="3" customWidth="1"/>
    <col min="13" max="13" width="12.28515625" style="3" customWidth="1"/>
    <col min="14" max="14" width="1.85546875" style="3" customWidth="1"/>
    <col min="15" max="15" width="12.28515625" style="3" customWidth="1"/>
    <col min="16" max="16" width="1.85546875" style="3" customWidth="1"/>
    <col min="17" max="17" width="12.28515625" style="3" customWidth="1"/>
    <col min="18" max="18" width="1.85546875" style="3" customWidth="1"/>
    <col min="19" max="19" width="12.28515625" style="4" customWidth="1"/>
    <col min="20" max="20" width="1.85546875" style="4" customWidth="1"/>
    <col min="21" max="21" width="12.28515625" style="4" customWidth="1"/>
    <col min="22" max="16384" width="11.42578125" style="3"/>
  </cols>
  <sheetData>
    <row r="1" spans="1:23" ht="15.75" x14ac:dyDescent="0.2">
      <c r="A1" s="2" t="s">
        <v>9</v>
      </c>
    </row>
    <row r="2" spans="1:23" ht="15.75" x14ac:dyDescent="0.2">
      <c r="A2" s="5" t="s">
        <v>33</v>
      </c>
    </row>
    <row r="3" spans="1:23" ht="15.75" x14ac:dyDescent="0.2">
      <c r="A3" s="5"/>
      <c r="S3" s="3"/>
      <c r="T3" s="3"/>
      <c r="U3" s="3"/>
    </row>
    <row r="4" spans="1:23" ht="13.5" customHeight="1" x14ac:dyDescent="0.2">
      <c r="A4" s="4"/>
      <c r="B4" s="6"/>
      <c r="C4" s="7" t="s">
        <v>3</v>
      </c>
      <c r="D4" s="7"/>
      <c r="E4" s="7"/>
      <c r="F4" s="6"/>
      <c r="G4" s="7" t="s">
        <v>4</v>
      </c>
      <c r="H4" s="7"/>
      <c r="I4" s="7" t="s">
        <v>4</v>
      </c>
      <c r="J4" s="6"/>
      <c r="K4" s="7" t="s">
        <v>5</v>
      </c>
      <c r="L4" s="7"/>
      <c r="M4" s="7" t="s">
        <v>5</v>
      </c>
      <c r="N4" s="6"/>
      <c r="O4" s="7" t="s">
        <v>6</v>
      </c>
      <c r="P4" s="7"/>
      <c r="Q4" s="7" t="s">
        <v>6</v>
      </c>
      <c r="R4" s="6"/>
      <c r="S4" s="7" t="s">
        <v>7</v>
      </c>
      <c r="T4" s="7"/>
      <c r="U4" s="7" t="s">
        <v>7</v>
      </c>
    </row>
    <row r="5" spans="1:23" ht="13.5" customHeight="1" x14ac:dyDescent="0.2">
      <c r="A5" s="8" t="s">
        <v>20</v>
      </c>
      <c r="B5" s="9"/>
      <c r="C5" s="10">
        <v>2025</v>
      </c>
      <c r="D5" s="11"/>
      <c r="E5" s="12">
        <v>2024</v>
      </c>
      <c r="F5" s="11"/>
      <c r="G5" s="10">
        <v>2025</v>
      </c>
      <c r="H5" s="11"/>
      <c r="I5" s="12">
        <v>2024</v>
      </c>
      <c r="J5" s="13"/>
      <c r="K5" s="10">
        <v>2025</v>
      </c>
      <c r="L5" s="11"/>
      <c r="M5" s="12">
        <v>2024</v>
      </c>
      <c r="N5" s="13"/>
      <c r="O5" s="10">
        <v>2025</v>
      </c>
      <c r="P5" s="11"/>
      <c r="Q5" s="12">
        <v>2024</v>
      </c>
      <c r="R5" s="13"/>
      <c r="S5" s="14" t="s">
        <v>13</v>
      </c>
      <c r="T5" s="15"/>
      <c r="U5" s="16">
        <v>2024</v>
      </c>
    </row>
    <row r="6" spans="1:23" ht="29.25" customHeight="1" x14ac:dyDescent="0.25">
      <c r="A6" s="17" t="s">
        <v>0</v>
      </c>
      <c r="B6" s="15"/>
      <c r="C6" s="18"/>
      <c r="D6" s="15"/>
      <c r="E6" s="19"/>
      <c r="F6" s="15"/>
      <c r="G6" s="20"/>
      <c r="H6" s="15"/>
      <c r="I6" s="19"/>
      <c r="J6" s="21"/>
      <c r="K6" s="20"/>
      <c r="L6" s="15"/>
      <c r="M6" s="19"/>
      <c r="N6" s="21"/>
      <c r="O6" s="18"/>
      <c r="P6" s="15"/>
      <c r="Q6" s="19"/>
      <c r="R6" s="21"/>
      <c r="S6" s="22"/>
      <c r="T6" s="15"/>
      <c r="U6" s="23"/>
    </row>
    <row r="7" spans="1:23" s="25" customFormat="1" ht="13.5" customHeight="1" x14ac:dyDescent="0.2">
      <c r="A7" s="24" t="s">
        <v>14</v>
      </c>
      <c r="B7" s="15"/>
      <c r="C7" s="20">
        <v>33758</v>
      </c>
      <c r="D7" s="15"/>
      <c r="E7" s="19">
        <v>36614</v>
      </c>
      <c r="F7" s="15"/>
      <c r="G7" s="20">
        <v>33927</v>
      </c>
      <c r="H7" s="15"/>
      <c r="I7" s="19">
        <v>36944</v>
      </c>
      <c r="J7" s="21"/>
      <c r="K7" s="20">
        <v>32314</v>
      </c>
      <c r="L7" s="15"/>
      <c r="M7" s="19">
        <v>32406</v>
      </c>
      <c r="N7" s="21"/>
      <c r="O7" s="20">
        <f>S7-(C7+G7+K7)</f>
        <v>33454</v>
      </c>
      <c r="P7" s="15"/>
      <c r="Q7" s="19">
        <v>36416</v>
      </c>
      <c r="R7" s="21"/>
      <c r="S7" s="20">
        <v>133453</v>
      </c>
      <c r="T7" s="15"/>
      <c r="U7" s="23">
        <v>142380</v>
      </c>
    </row>
    <row r="8" spans="1:23" ht="13.5" customHeight="1" x14ac:dyDescent="0.2">
      <c r="A8" s="26" t="s">
        <v>15</v>
      </c>
      <c r="B8" s="27"/>
      <c r="C8" s="20">
        <v>3113</v>
      </c>
      <c r="D8" s="27"/>
      <c r="E8" s="19">
        <v>4162</v>
      </c>
      <c r="F8" s="27"/>
      <c r="G8" s="20">
        <v>2614</v>
      </c>
      <c r="H8" s="27"/>
      <c r="I8" s="19">
        <v>3861</v>
      </c>
      <c r="J8" s="28"/>
      <c r="K8" s="20">
        <v>2329</v>
      </c>
      <c r="L8" s="27"/>
      <c r="M8" s="19">
        <v>838</v>
      </c>
      <c r="N8" s="28"/>
      <c r="O8" s="20">
        <f>S8-(C8+G8+K8)</f>
        <v>2180</v>
      </c>
      <c r="P8" s="27"/>
      <c r="Q8" s="19">
        <v>2110</v>
      </c>
      <c r="R8" s="28"/>
      <c r="S8" s="20">
        <v>10236</v>
      </c>
      <c r="T8" s="15"/>
      <c r="U8" s="23">
        <v>10971</v>
      </c>
      <c r="V8" s="25"/>
    </row>
    <row r="9" spans="1:23" ht="13.5" customHeight="1" x14ac:dyDescent="0.2">
      <c r="A9" s="26" t="s">
        <v>16</v>
      </c>
      <c r="B9" s="29"/>
      <c r="C9" s="30">
        <f>C8/C7</f>
        <v>9.2215178624326086E-2</v>
      </c>
      <c r="D9" s="29"/>
      <c r="E9" s="31">
        <f>E8/E7</f>
        <v>0.11367236576173048</v>
      </c>
      <c r="F9" s="29"/>
      <c r="G9" s="30">
        <f>G8/G7</f>
        <v>7.7047779055029922E-2</v>
      </c>
      <c r="H9" s="29"/>
      <c r="I9" s="31">
        <f>I8/I7</f>
        <v>0.10450952793417063</v>
      </c>
      <c r="J9" s="32"/>
      <c r="K9" s="30">
        <f>K8/K7</f>
        <v>7.2074023643003027E-2</v>
      </c>
      <c r="L9" s="29"/>
      <c r="M9" s="31">
        <f>M8/M7</f>
        <v>2.5859408751465779E-2</v>
      </c>
      <c r="N9" s="33"/>
      <c r="O9" s="30">
        <f t="shared" ref="O9" si="0">O8/O7</f>
        <v>6.5164105936509828E-2</v>
      </c>
      <c r="P9" s="29"/>
      <c r="Q9" s="31">
        <f>Q8/Q7</f>
        <v>5.7941564147627418E-2</v>
      </c>
      <c r="R9" s="32"/>
      <c r="S9" s="30">
        <f>S8/S7</f>
        <v>7.6701160708264327E-2</v>
      </c>
      <c r="T9" s="34"/>
      <c r="U9" s="35">
        <f>U8/U7</f>
        <v>7.7054361567635898E-2</v>
      </c>
      <c r="V9" s="25"/>
    </row>
    <row r="10" spans="1:23" ht="13.5" customHeight="1" x14ac:dyDescent="0.2">
      <c r="A10" s="26" t="s">
        <v>17</v>
      </c>
      <c r="B10" s="27"/>
      <c r="C10" s="20">
        <v>2173</v>
      </c>
      <c r="D10" s="27"/>
      <c r="E10" s="19">
        <v>2951</v>
      </c>
      <c r="F10" s="27"/>
      <c r="G10" s="20">
        <v>1842</v>
      </c>
      <c r="H10" s="27"/>
      <c r="I10" s="19">
        <v>2705</v>
      </c>
      <c r="J10" s="28"/>
      <c r="K10" s="20">
        <v>1697</v>
      </c>
      <c r="L10" s="27"/>
      <c r="M10" s="19">
        <v>476</v>
      </c>
      <c r="N10" s="28"/>
      <c r="O10" s="20">
        <f t="shared" ref="O10:O15" si="1">S10-(C10+G10+K10)</f>
        <v>1739</v>
      </c>
      <c r="P10" s="27"/>
      <c r="Q10" s="19">
        <v>1546</v>
      </c>
      <c r="R10" s="28"/>
      <c r="S10" s="20">
        <v>7451</v>
      </c>
      <c r="T10" s="15"/>
      <c r="U10" s="23">
        <v>7678</v>
      </c>
      <c r="V10" s="25"/>
    </row>
    <row r="11" spans="1:23" ht="13.5" customHeight="1" x14ac:dyDescent="0.25">
      <c r="A11" s="26" t="s">
        <v>18</v>
      </c>
      <c r="B11" s="36"/>
      <c r="C11" s="37">
        <v>3.38</v>
      </c>
      <c r="D11" s="38"/>
      <c r="E11" s="39">
        <v>4.42</v>
      </c>
      <c r="F11" s="38"/>
      <c r="G11" s="40">
        <v>2.85</v>
      </c>
      <c r="H11" s="38"/>
      <c r="I11" s="39">
        <v>4.1500000000000004</v>
      </c>
      <c r="J11" s="41"/>
      <c r="K11" s="40">
        <v>2.74</v>
      </c>
      <c r="L11" s="38"/>
      <c r="M11" s="39">
        <v>0.64</v>
      </c>
      <c r="N11" s="41"/>
      <c r="O11" s="40">
        <f t="shared" si="1"/>
        <v>2.9299999999999997</v>
      </c>
      <c r="P11" s="38"/>
      <c r="Q11" s="39">
        <v>2.41</v>
      </c>
      <c r="R11" s="41"/>
      <c r="S11" s="42">
        <v>11.9</v>
      </c>
      <c r="T11" s="43"/>
      <c r="U11" s="44">
        <v>11.62</v>
      </c>
      <c r="V11" s="25"/>
      <c r="W11" s="45"/>
    </row>
    <row r="12" spans="1:23" ht="13.5" customHeight="1" x14ac:dyDescent="0.25">
      <c r="A12" s="46" t="s">
        <v>19</v>
      </c>
      <c r="B12" s="36"/>
      <c r="C12" s="37">
        <v>3.38</v>
      </c>
      <c r="D12" s="38"/>
      <c r="E12" s="39">
        <v>4.42</v>
      </c>
      <c r="F12" s="38"/>
      <c r="G12" s="40">
        <v>2.86</v>
      </c>
      <c r="H12" s="38"/>
      <c r="I12" s="39">
        <v>4.16</v>
      </c>
      <c r="J12" s="41"/>
      <c r="K12" s="40">
        <v>2.74</v>
      </c>
      <c r="L12" s="38"/>
      <c r="M12" s="39">
        <v>0.64</v>
      </c>
      <c r="N12" s="41"/>
      <c r="O12" s="40">
        <f>S12-(C12+G12+K12)</f>
        <v>2.92</v>
      </c>
      <c r="P12" s="38"/>
      <c r="Q12" s="39">
        <v>2.42</v>
      </c>
      <c r="R12" s="41"/>
      <c r="S12" s="42">
        <v>11.9</v>
      </c>
      <c r="T12" s="43"/>
      <c r="U12" s="44">
        <v>11.64</v>
      </c>
      <c r="V12" s="25"/>
      <c r="W12" s="45"/>
    </row>
    <row r="13" spans="1:23" ht="13.5" customHeight="1" x14ac:dyDescent="0.2">
      <c r="A13" s="26" t="s">
        <v>21</v>
      </c>
      <c r="B13" s="27"/>
      <c r="C13" s="20">
        <v>1202</v>
      </c>
      <c r="D13" s="27"/>
      <c r="E13" s="19">
        <v>1323</v>
      </c>
      <c r="F13" s="27"/>
      <c r="G13" s="20">
        <v>1534</v>
      </c>
      <c r="H13" s="27"/>
      <c r="I13" s="19">
        <v>2133</v>
      </c>
      <c r="J13" s="28"/>
      <c r="K13" s="20">
        <v>1674</v>
      </c>
      <c r="L13" s="27"/>
      <c r="M13" s="19">
        <v>2185</v>
      </c>
      <c r="N13" s="47"/>
      <c r="O13" s="20">
        <f>S13-(C13+G13+K13)</f>
        <v>2827</v>
      </c>
      <c r="P13" s="27"/>
      <c r="Q13" s="19">
        <v>3415</v>
      </c>
      <c r="R13" s="28"/>
      <c r="S13" s="20">
        <v>7237</v>
      </c>
      <c r="T13" s="15"/>
      <c r="U13" s="23">
        <v>9056</v>
      </c>
      <c r="V13" s="25"/>
      <c r="W13" s="25"/>
    </row>
    <row r="14" spans="1:23" ht="13.5" customHeight="1" x14ac:dyDescent="0.2">
      <c r="A14" s="26" t="s">
        <v>22</v>
      </c>
      <c r="B14" s="29"/>
      <c r="C14" s="30">
        <f>C13/C7</f>
        <v>3.5606374785236095E-2</v>
      </c>
      <c r="D14" s="48"/>
      <c r="E14" s="31">
        <f>E13/E7</f>
        <v>3.613371934232807E-2</v>
      </c>
      <c r="F14" s="48"/>
      <c r="G14" s="30">
        <f t="shared" ref="G14:I14" si="2">G$13/G$7</f>
        <v>4.5214725734665603E-2</v>
      </c>
      <c r="H14" s="48"/>
      <c r="I14" s="31">
        <f t="shared" si="2"/>
        <v>5.7736032914681677E-2</v>
      </c>
      <c r="J14" s="48"/>
      <c r="K14" s="30">
        <f>K$13/K$7</f>
        <v>5.180417156650368E-2</v>
      </c>
      <c r="L14" s="48"/>
      <c r="M14" s="31">
        <f>M$13/M$7</f>
        <v>6.7425785348392275E-2</v>
      </c>
      <c r="N14" s="49"/>
      <c r="O14" s="30">
        <f>O$13/O$7</f>
        <v>8.4504095175464811E-2</v>
      </c>
      <c r="P14" s="48"/>
      <c r="Q14" s="31">
        <f>Q13/Q7</f>
        <v>9.3777460456942005E-2</v>
      </c>
      <c r="R14" s="32"/>
      <c r="S14" s="30">
        <v>4.9000000000000002E-2</v>
      </c>
      <c r="T14" s="34"/>
      <c r="U14" s="35">
        <v>5.7000000000000002E-2</v>
      </c>
      <c r="V14" s="25"/>
    </row>
    <row r="15" spans="1:23" ht="13.5" customHeight="1" x14ac:dyDescent="0.2">
      <c r="A15" s="26" t="s">
        <v>23</v>
      </c>
      <c r="B15" s="27"/>
      <c r="C15" s="20">
        <v>1984</v>
      </c>
      <c r="D15" s="27"/>
      <c r="E15" s="19">
        <v>1974</v>
      </c>
      <c r="F15" s="27"/>
      <c r="G15" s="20">
        <v>2036</v>
      </c>
      <c r="H15" s="27"/>
      <c r="I15" s="19">
        <v>2195</v>
      </c>
      <c r="J15" s="28"/>
      <c r="K15" s="20">
        <v>1921</v>
      </c>
      <c r="L15" s="27"/>
      <c r="M15" s="19">
        <v>2473</v>
      </c>
      <c r="N15" s="47"/>
      <c r="O15" s="20">
        <f t="shared" si="1"/>
        <v>2378</v>
      </c>
      <c r="P15" s="27"/>
      <c r="Q15" s="19">
        <v>2436</v>
      </c>
      <c r="R15" s="28"/>
      <c r="S15" s="20">
        <v>8319</v>
      </c>
      <c r="T15" s="50"/>
      <c r="U15" s="23">
        <v>9078</v>
      </c>
      <c r="V15" s="25"/>
    </row>
    <row r="16" spans="1:23" ht="13.5" customHeight="1" x14ac:dyDescent="0.2">
      <c r="A16" s="26" t="s">
        <v>45</v>
      </c>
      <c r="B16" s="29"/>
      <c r="C16" s="30">
        <f>C15/C7</f>
        <v>5.8771254221221633E-2</v>
      </c>
      <c r="D16" s="34"/>
      <c r="E16" s="31">
        <f>E15/E7</f>
        <v>5.3913803463156169E-2</v>
      </c>
      <c r="F16" s="34"/>
      <c r="G16" s="30">
        <f>G$15/G$7</f>
        <v>6.0011200518760868E-2</v>
      </c>
      <c r="H16" s="34"/>
      <c r="I16" s="31">
        <f>I$15/I$7</f>
        <v>5.9414248592464268E-2</v>
      </c>
      <c r="J16" s="34"/>
      <c r="K16" s="30">
        <f>K$15/K$7</f>
        <v>5.9447917311382062E-2</v>
      </c>
      <c r="L16" s="34"/>
      <c r="M16" s="31">
        <f>M$15/M$7</f>
        <v>7.6313028451521325E-2</v>
      </c>
      <c r="N16" s="47"/>
      <c r="O16" s="30">
        <f t="shared" ref="O16" si="3">O$15/O$7</f>
        <v>7.1082680695880918E-2</v>
      </c>
      <c r="P16" s="34"/>
      <c r="Q16" s="31">
        <f t="shared" ref="Q16" si="4">Q$15/Q$7</f>
        <v>6.6893673110720558E-2</v>
      </c>
      <c r="R16" s="32"/>
      <c r="S16" s="30">
        <f>S15/S7</f>
        <v>6.2336552943732998E-2</v>
      </c>
      <c r="T16" s="34"/>
      <c r="U16" s="35">
        <f>U15/U7</f>
        <v>6.3758954909397383E-2</v>
      </c>
      <c r="V16" s="25"/>
    </row>
    <row r="17" spans="1:27" ht="13.5" customHeight="1" x14ac:dyDescent="0.2">
      <c r="A17" s="51" t="s">
        <v>46</v>
      </c>
      <c r="C17" s="52"/>
      <c r="E17" s="53"/>
      <c r="G17" s="52"/>
      <c r="I17" s="53"/>
      <c r="K17" s="52"/>
      <c r="M17" s="53"/>
      <c r="O17" s="52"/>
      <c r="Q17" s="53"/>
      <c r="S17" s="54">
        <v>19550</v>
      </c>
      <c r="T17" s="15"/>
      <c r="U17" s="55">
        <v>20757</v>
      </c>
      <c r="V17" s="25"/>
    </row>
    <row r="18" spans="1:27" ht="13.5" customHeight="1" x14ac:dyDescent="0.2">
      <c r="A18" s="56"/>
      <c r="B18" s="56"/>
      <c r="C18" s="57"/>
      <c r="D18" s="56"/>
      <c r="E18" s="56"/>
      <c r="F18" s="56"/>
      <c r="G18" s="57"/>
      <c r="H18" s="56"/>
      <c r="I18" s="56"/>
      <c r="J18" s="56"/>
      <c r="K18" s="57"/>
      <c r="L18" s="56"/>
      <c r="M18" s="56"/>
      <c r="N18" s="56"/>
      <c r="O18" s="57"/>
      <c r="P18" s="56"/>
      <c r="Q18" s="56"/>
      <c r="R18" s="56"/>
      <c r="S18" s="58"/>
      <c r="T18" s="59"/>
      <c r="U18" s="60"/>
      <c r="V18" s="25"/>
    </row>
    <row r="19" spans="1:27" ht="13.5" customHeight="1" x14ac:dyDescent="0.25">
      <c r="A19" s="61" t="s">
        <v>26</v>
      </c>
      <c r="B19" s="25"/>
      <c r="C19" s="62"/>
      <c r="D19" s="25"/>
      <c r="E19" s="63"/>
      <c r="F19" s="25"/>
      <c r="G19" s="62"/>
      <c r="H19" s="25"/>
      <c r="I19" s="63"/>
      <c r="J19" s="25"/>
      <c r="K19" s="62"/>
      <c r="L19" s="25"/>
      <c r="M19" s="63"/>
      <c r="N19" s="25"/>
      <c r="O19" s="62"/>
      <c r="P19" s="25"/>
      <c r="Q19" s="63"/>
      <c r="R19" s="25"/>
      <c r="S19" s="62"/>
      <c r="T19" s="64"/>
      <c r="U19" s="65"/>
      <c r="V19" s="25"/>
    </row>
    <row r="20" spans="1:27" ht="13.5" customHeight="1" x14ac:dyDescent="0.2">
      <c r="A20" s="26" t="s">
        <v>14</v>
      </c>
      <c r="B20" s="25"/>
      <c r="C20" s="20">
        <v>29211</v>
      </c>
      <c r="D20" s="25"/>
      <c r="E20" s="19">
        <v>30939</v>
      </c>
      <c r="F20" s="25"/>
      <c r="G20" s="20">
        <v>29443</v>
      </c>
      <c r="H20" s="25"/>
      <c r="I20" s="19">
        <v>32070</v>
      </c>
      <c r="J20" s="25"/>
      <c r="K20" s="20">
        <v>28510</v>
      </c>
      <c r="L20" s="25"/>
      <c r="M20" s="19">
        <v>27854</v>
      </c>
      <c r="N20" s="25"/>
      <c r="O20" s="20">
        <f>S20-(K20+G20+C20)</f>
        <v>30393</v>
      </c>
      <c r="P20" s="25"/>
      <c r="Q20" s="19">
        <v>37283</v>
      </c>
      <c r="R20" s="25"/>
      <c r="S20" s="20">
        <v>117557</v>
      </c>
      <c r="T20" s="64"/>
      <c r="U20" s="23">
        <v>124917</v>
      </c>
      <c r="V20" s="25"/>
    </row>
    <row r="21" spans="1:27" ht="13.5" customHeight="1" x14ac:dyDescent="0.2">
      <c r="A21" s="26" t="s">
        <v>24</v>
      </c>
      <c r="B21" s="25"/>
      <c r="C21" s="20">
        <v>2024</v>
      </c>
      <c r="D21" s="25"/>
      <c r="E21" s="19">
        <v>2710</v>
      </c>
      <c r="F21" s="25"/>
      <c r="G21" s="20">
        <v>1602</v>
      </c>
      <c r="H21" s="25"/>
      <c r="I21" s="19">
        <v>2684</v>
      </c>
      <c r="J21" s="25"/>
      <c r="K21" s="20">
        <v>1494</v>
      </c>
      <c r="L21" s="25"/>
      <c r="M21" s="19">
        <v>634</v>
      </c>
      <c r="N21" s="25"/>
      <c r="O21" s="20">
        <f>S21-(K21+G21+C21)</f>
        <v>1139</v>
      </c>
      <c r="P21" s="25"/>
      <c r="Q21" s="19">
        <v>3171</v>
      </c>
      <c r="R21" s="25"/>
      <c r="S21" s="20">
        <v>6259</v>
      </c>
      <c r="T21" s="64"/>
      <c r="U21" s="23">
        <v>7893</v>
      </c>
      <c r="V21" s="25"/>
    </row>
    <row r="22" spans="1:27" ht="13.5" customHeight="1" x14ac:dyDescent="0.2">
      <c r="A22" s="26" t="s">
        <v>25</v>
      </c>
      <c r="B22" s="32"/>
      <c r="C22" s="30">
        <f>C$21/C$20</f>
        <v>6.9288966485228171E-2</v>
      </c>
      <c r="D22" s="34"/>
      <c r="E22" s="31">
        <f>E$21/E$20</f>
        <v>8.75917127250396E-2</v>
      </c>
      <c r="F22" s="34"/>
      <c r="G22" s="30">
        <f t="shared" ref="G22:I22" si="5">G$21/G$20</f>
        <v>5.4410216350236046E-2</v>
      </c>
      <c r="H22" s="34"/>
      <c r="I22" s="31">
        <f t="shared" si="5"/>
        <v>8.3691923916432806E-2</v>
      </c>
      <c r="J22" s="34"/>
      <c r="K22" s="30">
        <f t="shared" ref="K22:M22" si="6">K$21/K$20</f>
        <v>5.2402665731322344E-2</v>
      </c>
      <c r="L22" s="34"/>
      <c r="M22" s="31">
        <f t="shared" si="6"/>
        <v>2.2761542327852373E-2</v>
      </c>
      <c r="N22" s="34"/>
      <c r="O22" s="30">
        <f>O21/O20</f>
        <v>3.7475734544138453E-2</v>
      </c>
      <c r="P22" s="34"/>
      <c r="Q22" s="31">
        <f t="shared" ref="Q22" si="7">Q$21/Q$20</f>
        <v>8.5052168548668289E-2</v>
      </c>
      <c r="R22" s="34"/>
      <c r="S22" s="30">
        <f>S21/S20</f>
        <v>5.324225694769346E-2</v>
      </c>
      <c r="T22" s="66"/>
      <c r="U22" s="35">
        <f>U21/U20</f>
        <v>6.3185955474435021E-2</v>
      </c>
      <c r="V22" s="25"/>
    </row>
    <row r="23" spans="1:27" ht="13.5" customHeight="1" x14ac:dyDescent="0.2">
      <c r="A23" s="26" t="s">
        <v>10</v>
      </c>
      <c r="B23" s="25"/>
      <c r="C23" s="20"/>
      <c r="D23" s="25"/>
      <c r="E23" s="19"/>
      <c r="F23" s="25"/>
      <c r="G23" s="20"/>
      <c r="H23" s="25"/>
      <c r="I23" s="19"/>
      <c r="J23" s="25"/>
      <c r="K23" s="20"/>
      <c r="L23" s="25"/>
      <c r="M23" s="19"/>
      <c r="N23" s="25"/>
      <c r="O23" s="20"/>
      <c r="P23" s="25"/>
      <c r="Q23" s="19"/>
      <c r="S23" s="30">
        <v>0.09</v>
      </c>
      <c r="T23" s="66"/>
      <c r="U23" s="35">
        <v>0.114</v>
      </c>
      <c r="V23" s="25"/>
    </row>
    <row r="24" spans="1:27" ht="13.5" customHeight="1" x14ac:dyDescent="0.2">
      <c r="A24" s="26" t="s">
        <v>47</v>
      </c>
      <c r="B24" s="25"/>
      <c r="C24" s="20">
        <v>413</v>
      </c>
      <c r="D24" s="25"/>
      <c r="E24" s="19">
        <v>1283</v>
      </c>
      <c r="F24" s="25"/>
      <c r="G24" s="20">
        <v>1932</v>
      </c>
      <c r="H24" s="25"/>
      <c r="I24" s="19">
        <v>1006</v>
      </c>
      <c r="J24" s="25"/>
      <c r="K24" s="20">
        <v>343</v>
      </c>
      <c r="L24" s="25"/>
      <c r="M24" s="19">
        <v>-2480</v>
      </c>
      <c r="N24" s="25"/>
      <c r="O24" s="20">
        <f>S24-(K24+G24+C24)</f>
        <v>552</v>
      </c>
      <c r="P24" s="25"/>
      <c r="Q24" s="19">
        <v>1183</v>
      </c>
      <c r="R24" s="25"/>
      <c r="S24" s="20">
        <v>3240</v>
      </c>
      <c r="T24" s="64"/>
      <c r="U24" s="23">
        <v>4852</v>
      </c>
      <c r="V24" s="25"/>
      <c r="W24" s="25"/>
    </row>
    <row r="25" spans="1:27" ht="13.5" customHeight="1" x14ac:dyDescent="0.2">
      <c r="A25" s="51" t="s">
        <v>48</v>
      </c>
      <c r="B25" s="25"/>
      <c r="C25" s="54"/>
      <c r="D25" s="25"/>
      <c r="E25" s="67"/>
      <c r="F25" s="25"/>
      <c r="G25" s="54"/>
      <c r="H25" s="25"/>
      <c r="I25" s="67"/>
      <c r="J25" s="25"/>
      <c r="K25" s="54"/>
      <c r="L25" s="25"/>
      <c r="M25" s="67"/>
      <c r="N25" s="25"/>
      <c r="O25" s="54"/>
      <c r="P25" s="25"/>
      <c r="Q25" s="67"/>
      <c r="R25" s="25"/>
      <c r="S25" s="54">
        <v>44388</v>
      </c>
      <c r="T25" s="64"/>
      <c r="U25" s="55">
        <v>45779</v>
      </c>
      <c r="V25" s="25"/>
      <c r="AA25" s="68"/>
    </row>
    <row r="26" spans="1:27" ht="13.5" customHeight="1" x14ac:dyDescent="0.2">
      <c r="A26" s="56"/>
      <c r="B26" s="56"/>
      <c r="C26" s="57"/>
      <c r="D26" s="56"/>
      <c r="E26" s="56"/>
      <c r="F26" s="56"/>
      <c r="G26" s="57"/>
      <c r="H26" s="56"/>
      <c r="I26" s="56"/>
      <c r="J26" s="56"/>
      <c r="K26" s="57"/>
      <c r="L26" s="56"/>
      <c r="M26" s="56"/>
      <c r="N26" s="56"/>
      <c r="O26" s="57"/>
      <c r="P26" s="56"/>
      <c r="Q26" s="56"/>
      <c r="R26" s="56"/>
      <c r="S26" s="58"/>
      <c r="T26" s="59"/>
      <c r="U26" s="60"/>
      <c r="V26" s="25"/>
    </row>
    <row r="27" spans="1:27" ht="13.5" customHeight="1" x14ac:dyDescent="0.25">
      <c r="A27" s="61" t="s">
        <v>27</v>
      </c>
      <c r="B27" s="25"/>
      <c r="C27" s="62"/>
      <c r="D27" s="25"/>
      <c r="E27" s="63"/>
      <c r="F27" s="25"/>
      <c r="G27" s="62"/>
      <c r="H27" s="25"/>
      <c r="I27" s="63"/>
      <c r="J27" s="25"/>
      <c r="K27" s="62"/>
      <c r="L27" s="25"/>
      <c r="M27" s="63"/>
      <c r="N27" s="25"/>
      <c r="O27" s="62"/>
      <c r="P27" s="25"/>
      <c r="Q27" s="63"/>
      <c r="R27" s="25"/>
      <c r="S27" s="62"/>
      <c r="T27" s="64"/>
      <c r="U27" s="65"/>
      <c r="V27" s="25"/>
    </row>
    <row r="28" spans="1:27" ht="13.5" customHeight="1" x14ac:dyDescent="0.2">
      <c r="A28" s="26" t="s">
        <v>14</v>
      </c>
      <c r="B28" s="25"/>
      <c r="C28" s="20">
        <v>806</v>
      </c>
      <c r="D28" s="25"/>
      <c r="E28" s="19">
        <v>872</v>
      </c>
      <c r="F28" s="25"/>
      <c r="G28" s="20">
        <v>961</v>
      </c>
      <c r="H28" s="25"/>
      <c r="I28" s="19">
        <v>989</v>
      </c>
      <c r="J28" s="25"/>
      <c r="K28" s="20">
        <v>755</v>
      </c>
      <c r="L28" s="25"/>
      <c r="M28" s="19">
        <v>702</v>
      </c>
      <c r="N28" s="25"/>
      <c r="O28" s="20">
        <f>S28-(K28+G28+C28)</f>
        <v>621</v>
      </c>
      <c r="P28" s="25"/>
      <c r="Q28" s="19">
        <v>643</v>
      </c>
      <c r="R28" s="25"/>
      <c r="S28" s="20">
        <v>3143</v>
      </c>
      <c r="T28" s="64"/>
      <c r="U28" s="23">
        <v>3220</v>
      </c>
      <c r="V28" s="25"/>
    </row>
    <row r="29" spans="1:27" ht="13.5" customHeight="1" x14ac:dyDescent="0.2">
      <c r="A29" s="26" t="s">
        <v>24</v>
      </c>
      <c r="B29" s="25"/>
      <c r="C29" s="20">
        <v>75</v>
      </c>
      <c r="D29" s="25"/>
      <c r="E29" s="19">
        <v>106</v>
      </c>
      <c r="F29" s="25"/>
      <c r="G29" s="20">
        <v>136</v>
      </c>
      <c r="H29" s="25"/>
      <c r="I29" s="19">
        <v>110</v>
      </c>
      <c r="J29" s="25"/>
      <c r="K29" s="20">
        <v>60</v>
      </c>
      <c r="L29" s="25"/>
      <c r="M29" s="19">
        <v>27</v>
      </c>
      <c r="N29" s="25"/>
      <c r="O29" s="20">
        <f>S29-(K29+G29+C29)</f>
        <v>-93</v>
      </c>
      <c r="P29" s="25"/>
      <c r="Q29" s="19">
        <v>-49</v>
      </c>
      <c r="R29" s="25"/>
      <c r="S29" s="20">
        <v>178</v>
      </c>
      <c r="T29" s="64"/>
      <c r="U29" s="23">
        <v>198</v>
      </c>
      <c r="V29" s="25"/>
    </row>
    <row r="30" spans="1:27" ht="13.5" customHeight="1" x14ac:dyDescent="0.2">
      <c r="A30" s="26" t="s">
        <v>25</v>
      </c>
      <c r="B30" s="25"/>
      <c r="C30" s="30">
        <f>C29/C28</f>
        <v>9.3052109181141443E-2</v>
      </c>
      <c r="D30" s="34"/>
      <c r="E30" s="31">
        <f>E29/E28</f>
        <v>0.12155963302752294</v>
      </c>
      <c r="F30" s="34"/>
      <c r="G30" s="30">
        <f t="shared" ref="G30" si="8">G29/G28</f>
        <v>0.14151925078043703</v>
      </c>
      <c r="H30" s="34"/>
      <c r="I30" s="31">
        <f t="shared" ref="I30" si="9">I29/I28</f>
        <v>0.11122345803842265</v>
      </c>
      <c r="J30" s="34"/>
      <c r="K30" s="30">
        <f>K29/K28</f>
        <v>7.9470198675496692E-2</v>
      </c>
      <c r="L30" s="34"/>
      <c r="M30" s="31">
        <f>M29/M28</f>
        <v>3.8461538461538464E-2</v>
      </c>
      <c r="N30" s="34"/>
      <c r="O30" s="30">
        <f>O29/O28</f>
        <v>-0.14975845410628019</v>
      </c>
      <c r="P30" s="34"/>
      <c r="Q30" s="31">
        <f>Q29/Q28</f>
        <v>-7.6205287713841371E-2</v>
      </c>
      <c r="R30" s="34"/>
      <c r="S30" s="30">
        <f>S29/S28</f>
        <v>5.6633789373210307E-2</v>
      </c>
      <c r="T30" s="34"/>
      <c r="U30" s="35">
        <f>U29/U28</f>
        <v>6.1490683229813665E-2</v>
      </c>
      <c r="V30" s="25"/>
    </row>
    <row r="31" spans="1:27" ht="13.5" customHeight="1" x14ac:dyDescent="0.2">
      <c r="A31" s="51" t="s">
        <v>10</v>
      </c>
      <c r="C31" s="69"/>
      <c r="D31" s="34"/>
      <c r="E31" s="70"/>
      <c r="F31" s="34"/>
      <c r="G31" s="69"/>
      <c r="H31" s="34"/>
      <c r="I31" s="70"/>
      <c r="J31" s="34"/>
      <c r="K31" s="69"/>
      <c r="L31" s="34"/>
      <c r="M31" s="70"/>
      <c r="N31" s="34"/>
      <c r="O31" s="69"/>
      <c r="P31" s="34"/>
      <c r="Q31" s="70"/>
      <c r="R31" s="34"/>
      <c r="S31" s="69">
        <v>0.128</v>
      </c>
      <c r="T31" s="34"/>
      <c r="U31" s="71">
        <v>0.155</v>
      </c>
      <c r="V31" s="25"/>
    </row>
    <row r="32" spans="1:27" ht="13.5" customHeight="1" x14ac:dyDescent="0.2">
      <c r="A32" s="56"/>
      <c r="B32" s="56"/>
      <c r="C32" s="33"/>
      <c r="D32" s="56"/>
      <c r="E32" s="72"/>
      <c r="F32" s="56"/>
      <c r="G32" s="33"/>
      <c r="H32" s="56"/>
      <c r="I32" s="72"/>
      <c r="J32" s="56"/>
      <c r="K32" s="33"/>
      <c r="L32" s="56"/>
      <c r="M32" s="72"/>
      <c r="N32" s="56"/>
      <c r="O32" s="33"/>
      <c r="P32" s="56"/>
      <c r="Q32" s="72"/>
      <c r="R32" s="56"/>
      <c r="S32" s="33"/>
      <c r="T32" s="66"/>
      <c r="U32" s="73"/>
      <c r="V32" s="25"/>
    </row>
    <row r="33" spans="1:24" ht="13.5" customHeight="1" x14ac:dyDescent="0.25">
      <c r="A33" s="61" t="s">
        <v>28</v>
      </c>
      <c r="B33" s="25"/>
      <c r="C33" s="74"/>
      <c r="E33" s="75"/>
      <c r="G33" s="74"/>
      <c r="I33" s="75"/>
      <c r="K33" s="74"/>
      <c r="M33" s="75"/>
      <c r="O33" s="74"/>
      <c r="Q33" s="75"/>
      <c r="S33" s="76"/>
      <c r="U33" s="77"/>
      <c r="V33" s="25"/>
    </row>
    <row r="34" spans="1:24" ht="13.5" customHeight="1" x14ac:dyDescent="0.2">
      <c r="A34" s="26" t="s">
        <v>14</v>
      </c>
      <c r="B34" s="25"/>
      <c r="C34" s="20">
        <v>10126</v>
      </c>
      <c r="D34" s="25"/>
      <c r="E34" s="19">
        <v>9525</v>
      </c>
      <c r="F34" s="25"/>
      <c r="G34" s="20">
        <v>9978</v>
      </c>
      <c r="H34" s="25"/>
      <c r="I34" s="19">
        <v>9742</v>
      </c>
      <c r="J34" s="25"/>
      <c r="K34" s="20">
        <v>9607</v>
      </c>
      <c r="L34" s="25"/>
      <c r="M34" s="19">
        <v>9331</v>
      </c>
      <c r="N34" s="25"/>
      <c r="O34" s="20">
        <f>S34-(K34+G34+C34)</f>
        <v>10095</v>
      </c>
      <c r="P34" s="25"/>
      <c r="Q34" s="19">
        <v>9504</v>
      </c>
      <c r="R34" s="25"/>
      <c r="S34" s="20">
        <v>39806</v>
      </c>
      <c r="T34" s="25"/>
      <c r="U34" s="23">
        <v>38562</v>
      </c>
      <c r="V34" s="25"/>
    </row>
    <row r="35" spans="1:24" ht="13.5" customHeight="1" x14ac:dyDescent="0.2">
      <c r="A35" s="26" t="s">
        <v>24</v>
      </c>
      <c r="B35" s="25"/>
      <c r="C35" s="20">
        <v>652</v>
      </c>
      <c r="D35" s="25"/>
      <c r="E35" s="19">
        <v>714</v>
      </c>
      <c r="F35" s="25"/>
      <c r="G35" s="20">
        <v>591</v>
      </c>
      <c r="H35" s="25"/>
      <c r="I35" s="19">
        <v>725</v>
      </c>
      <c r="J35" s="25"/>
      <c r="K35" s="20">
        <v>624</v>
      </c>
      <c r="L35" s="25"/>
      <c r="M35" s="19">
        <v>760</v>
      </c>
      <c r="N35" s="25"/>
      <c r="O35" s="20">
        <f t="shared" ref="O35:O45" si="10">S35-(K35+G35+C35)</f>
        <v>544</v>
      </c>
      <c r="P35" s="25"/>
      <c r="Q35" s="19">
        <v>606</v>
      </c>
      <c r="R35" s="25"/>
      <c r="S35" s="20">
        <v>2411</v>
      </c>
      <c r="T35" s="25"/>
      <c r="U35" s="23">
        <v>2511</v>
      </c>
      <c r="V35" s="25"/>
    </row>
    <row r="36" spans="1:24" ht="13.5" customHeight="1" x14ac:dyDescent="0.2">
      <c r="A36" s="26" t="s">
        <v>29</v>
      </c>
      <c r="C36" s="30"/>
      <c r="E36" s="31"/>
      <c r="G36" s="30"/>
      <c r="I36" s="31"/>
      <c r="K36" s="30"/>
      <c r="M36" s="31"/>
      <c r="O36" s="78"/>
      <c r="P36" s="79"/>
      <c r="Q36" s="31"/>
      <c r="S36" s="30">
        <v>0.14299999999999999</v>
      </c>
      <c r="T36" s="3"/>
      <c r="U36" s="35">
        <v>0.151</v>
      </c>
      <c r="V36" s="25"/>
      <c r="X36" s="25"/>
    </row>
    <row r="37" spans="1:24" ht="13.5" customHeight="1" x14ac:dyDescent="0.2">
      <c r="A37" s="51" t="s">
        <v>30</v>
      </c>
      <c r="C37" s="69"/>
      <c r="E37" s="70"/>
      <c r="G37" s="69"/>
      <c r="I37" s="70"/>
      <c r="K37" s="69"/>
      <c r="M37" s="70"/>
      <c r="O37" s="80"/>
      <c r="P37" s="79"/>
      <c r="Q37" s="70"/>
      <c r="S37" s="69">
        <v>0.46600000000000003</v>
      </c>
      <c r="T37" s="3"/>
      <c r="U37" s="81">
        <v>0.42599999999999999</v>
      </c>
      <c r="V37" s="25"/>
    </row>
    <row r="38" spans="1:24" ht="13.5" customHeight="1" x14ac:dyDescent="0.2">
      <c r="A38" s="56"/>
      <c r="B38" s="56"/>
      <c r="C38" s="57"/>
      <c r="D38" s="56"/>
      <c r="E38" s="56"/>
      <c r="F38" s="56"/>
      <c r="G38" s="57"/>
      <c r="H38" s="56"/>
      <c r="I38" s="56"/>
      <c r="J38" s="56"/>
      <c r="K38" s="57"/>
      <c r="L38" s="56"/>
      <c r="M38" s="56"/>
      <c r="N38" s="56"/>
      <c r="O38" s="82"/>
      <c r="P38" s="82"/>
      <c r="Q38" s="56"/>
      <c r="R38" s="56"/>
      <c r="S38" s="58"/>
      <c r="T38" s="59"/>
      <c r="U38" s="60"/>
      <c r="V38" s="25"/>
    </row>
    <row r="39" spans="1:24" ht="13.5" customHeight="1" x14ac:dyDescent="0.25">
      <c r="A39" s="61" t="s">
        <v>31</v>
      </c>
      <c r="B39" s="25"/>
      <c r="C39" s="74"/>
      <c r="E39" s="75"/>
      <c r="G39" s="74"/>
      <c r="I39" s="75"/>
      <c r="K39" s="74"/>
      <c r="M39" s="75"/>
      <c r="O39" s="83"/>
      <c r="P39" s="84"/>
      <c r="Q39" s="75"/>
      <c r="S39" s="76"/>
      <c r="U39" s="77"/>
      <c r="V39" s="25"/>
    </row>
    <row r="40" spans="1:24" ht="13.5" customHeight="1" x14ac:dyDescent="0.2">
      <c r="A40" s="26" t="s">
        <v>14</v>
      </c>
      <c r="B40" s="25"/>
      <c r="C40" s="20">
        <v>3</v>
      </c>
      <c r="D40" s="25"/>
      <c r="E40" s="19">
        <v>4</v>
      </c>
      <c r="F40" s="25"/>
      <c r="G40" s="20">
        <v>3</v>
      </c>
      <c r="H40" s="25"/>
      <c r="I40" s="19">
        <v>3</v>
      </c>
      <c r="J40" s="25"/>
      <c r="K40" s="20">
        <v>3</v>
      </c>
      <c r="L40" s="25"/>
      <c r="M40" s="19">
        <v>3</v>
      </c>
      <c r="N40" s="25"/>
      <c r="O40" s="20">
        <f t="shared" si="10"/>
        <v>3</v>
      </c>
      <c r="P40" s="25"/>
      <c r="Q40" s="19">
        <v>2</v>
      </c>
      <c r="R40" s="25"/>
      <c r="S40" s="20">
        <v>12</v>
      </c>
      <c r="T40" s="25"/>
      <c r="U40" s="23">
        <v>14</v>
      </c>
      <c r="V40" s="25"/>
    </row>
    <row r="41" spans="1:24" ht="13.5" customHeight="1" x14ac:dyDescent="0.2">
      <c r="A41" s="51" t="s">
        <v>24</v>
      </c>
      <c r="B41" s="25"/>
      <c r="C41" s="54">
        <v>-6</v>
      </c>
      <c r="D41" s="25"/>
      <c r="E41" s="67">
        <v>-5</v>
      </c>
      <c r="F41" s="25"/>
      <c r="G41" s="54">
        <v>-3</v>
      </c>
      <c r="H41" s="25"/>
      <c r="I41" s="67">
        <v>-8</v>
      </c>
      <c r="J41" s="25"/>
      <c r="K41" s="54">
        <v>0</v>
      </c>
      <c r="L41" s="25"/>
      <c r="M41" s="67">
        <v>0</v>
      </c>
      <c r="N41" s="25"/>
      <c r="O41" s="54">
        <f>S41-(K41+G41+C41)</f>
        <v>9</v>
      </c>
      <c r="P41" s="25"/>
      <c r="Q41" s="67">
        <v>0</v>
      </c>
      <c r="R41" s="25"/>
      <c r="S41" s="54">
        <v>0</v>
      </c>
      <c r="T41" s="25"/>
      <c r="U41" s="55">
        <v>-25</v>
      </c>
      <c r="V41" s="25"/>
    </row>
    <row r="42" spans="1:24" ht="13.5" customHeight="1" x14ac:dyDescent="0.2">
      <c r="A42" s="56"/>
      <c r="B42" s="56"/>
      <c r="C42" s="85"/>
      <c r="D42" s="86"/>
      <c r="E42" s="87"/>
      <c r="F42" s="86"/>
      <c r="G42" s="85"/>
      <c r="H42" s="86"/>
      <c r="I42" s="87"/>
      <c r="J42" s="86"/>
      <c r="K42" s="85"/>
      <c r="L42" s="86"/>
      <c r="M42" s="87"/>
      <c r="N42" s="86"/>
      <c r="O42" s="88"/>
      <c r="P42" s="88"/>
      <c r="Q42" s="87"/>
      <c r="R42" s="86"/>
      <c r="S42" s="85"/>
      <c r="T42" s="86"/>
      <c r="U42" s="89"/>
      <c r="V42" s="25"/>
      <c r="X42" s="25"/>
    </row>
    <row r="43" spans="1:24" ht="13.5" customHeight="1" x14ac:dyDescent="0.25">
      <c r="A43" s="61" t="s">
        <v>32</v>
      </c>
      <c r="B43" s="25"/>
      <c r="C43" s="74"/>
      <c r="E43" s="75"/>
      <c r="G43" s="74"/>
      <c r="I43" s="75"/>
      <c r="K43" s="74"/>
      <c r="M43" s="75"/>
      <c r="O43" s="83"/>
      <c r="P43" s="84"/>
      <c r="Q43" s="75"/>
      <c r="S43" s="76"/>
      <c r="U43" s="77"/>
      <c r="V43" s="25"/>
    </row>
    <row r="44" spans="1:24" ht="13.5" customHeight="1" x14ac:dyDescent="0.2">
      <c r="A44" s="26" t="s">
        <v>14</v>
      </c>
      <c r="B44" s="25"/>
      <c r="C44" s="20">
        <v>-6388</v>
      </c>
      <c r="D44" s="25"/>
      <c r="E44" s="19">
        <v>-4726</v>
      </c>
      <c r="F44" s="25"/>
      <c r="G44" s="20">
        <v>-6458</v>
      </c>
      <c r="H44" s="25"/>
      <c r="I44" s="19">
        <v>-5860</v>
      </c>
      <c r="J44" s="25"/>
      <c r="K44" s="20">
        <v>-6561</v>
      </c>
      <c r="L44" s="25"/>
      <c r="M44" s="19">
        <v>-5484</v>
      </c>
      <c r="N44" s="25"/>
      <c r="O44" s="20">
        <f>S44-(K44+G44+C44)</f>
        <v>-7658</v>
      </c>
      <c r="P44" s="25"/>
      <c r="Q44" s="19">
        <v>-4464</v>
      </c>
      <c r="R44" s="25"/>
      <c r="S44" s="20">
        <v>-27065</v>
      </c>
      <c r="T44" s="25"/>
      <c r="U44" s="23">
        <v>-24333</v>
      </c>
      <c r="V44" s="25"/>
    </row>
    <row r="45" spans="1:24" ht="13.5" customHeight="1" x14ac:dyDescent="0.2">
      <c r="A45" s="26" t="s">
        <v>24</v>
      </c>
      <c r="B45" s="25"/>
      <c r="C45" s="20">
        <v>396</v>
      </c>
      <c r="D45" s="25"/>
      <c r="E45" s="19">
        <v>529</v>
      </c>
      <c r="F45" s="25"/>
      <c r="G45" s="20">
        <v>335</v>
      </c>
      <c r="H45" s="25"/>
      <c r="I45" s="19">
        <v>366</v>
      </c>
      <c r="J45" s="25"/>
      <c r="K45" s="20">
        <v>83</v>
      </c>
      <c r="L45" s="25"/>
      <c r="M45" s="19">
        <v>275</v>
      </c>
      <c r="N45" s="25"/>
      <c r="O45" s="20">
        <f t="shared" si="10"/>
        <v>524</v>
      </c>
      <c r="P45" s="25"/>
      <c r="Q45" s="19">
        <v>684</v>
      </c>
      <c r="R45" s="25"/>
      <c r="S45" s="20">
        <v>1338</v>
      </c>
      <c r="T45" s="25"/>
      <c r="U45" s="23">
        <v>932</v>
      </c>
      <c r="V45" s="25"/>
    </row>
    <row r="46" spans="1:24" ht="13.5" customHeight="1" x14ac:dyDescent="0.2">
      <c r="A46" s="90"/>
      <c r="B46" s="25"/>
      <c r="I46" s="84"/>
    </row>
    <row r="47" spans="1:24" ht="13.5" customHeight="1" x14ac:dyDescent="0.2">
      <c r="A47" s="3" t="s">
        <v>42</v>
      </c>
    </row>
    <row r="48" spans="1:24" ht="15" customHeight="1" x14ac:dyDescent="0.2">
      <c r="A48" s="3" t="s">
        <v>43</v>
      </c>
    </row>
    <row r="49" spans="1:21" ht="15.75" customHeight="1" x14ac:dyDescent="0.2">
      <c r="A49" s="3" t="s">
        <v>44</v>
      </c>
    </row>
    <row r="50" spans="1:21" ht="15" customHeight="1" x14ac:dyDescent="0.2">
      <c r="A50" s="3" t="s">
        <v>50</v>
      </c>
    </row>
    <row r="51" spans="1:21" s="92" customFormat="1" ht="14.25" customHeight="1" x14ac:dyDescent="0.2">
      <c r="A51" s="91" t="s">
        <v>49</v>
      </c>
      <c r="B51" s="91"/>
      <c r="C51" s="91"/>
      <c r="D51" s="91"/>
      <c r="E51" s="91"/>
      <c r="F51" s="91"/>
      <c r="G51" s="91"/>
      <c r="H51" s="91"/>
      <c r="I51" s="91"/>
      <c r="J51" s="91"/>
      <c r="K51" s="91"/>
      <c r="L51" s="91"/>
      <c r="M51" s="91"/>
      <c r="N51" s="91"/>
      <c r="O51" s="91"/>
      <c r="P51" s="91"/>
      <c r="Q51" s="91"/>
      <c r="R51" s="91"/>
      <c r="S51" s="91"/>
      <c r="T51" s="91"/>
      <c r="U51" s="91"/>
    </row>
    <row r="52" spans="1:21" s="92" customFormat="1" x14ac:dyDescent="0.2">
      <c r="A52" s="91"/>
      <c r="B52" s="91"/>
      <c r="C52" s="91"/>
      <c r="D52" s="91"/>
      <c r="E52" s="91"/>
      <c r="F52" s="91"/>
      <c r="G52" s="91"/>
      <c r="H52" s="91"/>
      <c r="I52" s="91"/>
      <c r="J52" s="91"/>
      <c r="K52" s="91"/>
      <c r="L52" s="91"/>
      <c r="M52" s="91"/>
      <c r="N52" s="91"/>
      <c r="O52" s="91"/>
      <c r="P52" s="91"/>
      <c r="Q52" s="91"/>
      <c r="R52" s="91"/>
      <c r="S52" s="91"/>
      <c r="T52" s="91"/>
      <c r="U52" s="91"/>
    </row>
    <row r="53" spans="1:21" s="92" customFormat="1" x14ac:dyDescent="0.2">
      <c r="T53" s="93"/>
      <c r="U53" s="93"/>
    </row>
  </sheetData>
  <mergeCells count="6">
    <mergeCell ref="A51:U52"/>
    <mergeCell ref="G4:I4"/>
    <mergeCell ref="K4:M4"/>
    <mergeCell ref="O4:Q4"/>
    <mergeCell ref="S4:U4"/>
    <mergeCell ref="C4:E4"/>
  </mergeCells>
  <pageMargins left="0.7" right="0.7" top="0.78740157499999996" bottom="0.78740157499999996" header="0.3" footer="0.3"/>
  <pageSetup paperSize="9" scale="62" orientation="landscape" r:id="rId1"/>
  <headerFooter>
    <oddFooter>&amp;C_x000D_&amp;1#&amp;"BMW Group Condensed"&amp;12&amp;KC00000 CONFIDENTIAL</oddFooter>
  </headerFooter>
  <ignoredErrors>
    <ignoredError sqref="D5 F5 R5 N5 J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A594-D5E3-4586-A4E3-BA2734F9226E}">
  <dimension ref="A1:W37"/>
  <sheetViews>
    <sheetView zoomScale="90" zoomScaleNormal="90" workbookViewId="0">
      <selection activeCell="A32" sqref="A32:U32"/>
    </sheetView>
  </sheetViews>
  <sheetFormatPr defaultColWidth="11.42578125" defaultRowHeight="14.25" x14ac:dyDescent="0.2"/>
  <cols>
    <col min="1" max="1" width="57.140625" style="94" customWidth="1"/>
    <col min="2" max="2" width="2" style="94" customWidth="1"/>
    <col min="3" max="3" width="12.28515625" style="94" customWidth="1"/>
    <col min="4" max="4" width="1.85546875" style="94" customWidth="1"/>
    <col min="5" max="5" width="12.28515625" style="94" customWidth="1"/>
    <col min="6" max="6" width="2" style="94" customWidth="1"/>
    <col min="7" max="7" width="12.28515625" style="94" customWidth="1"/>
    <col min="8" max="8" width="1.85546875" style="94" customWidth="1"/>
    <col min="9" max="9" width="12.28515625" style="94" customWidth="1"/>
    <col min="10" max="10" width="2" style="94" customWidth="1"/>
    <col min="11" max="11" width="12.28515625" style="94" customWidth="1"/>
    <col min="12" max="12" width="1.85546875" style="94" customWidth="1"/>
    <col min="13" max="13" width="12.28515625" style="94" customWidth="1"/>
    <col min="14" max="14" width="2" style="94" customWidth="1"/>
    <col min="15" max="15" width="12.28515625" style="94" customWidth="1"/>
    <col min="16" max="16" width="1.85546875" style="94" customWidth="1"/>
    <col min="17" max="17" width="12.28515625" style="94" customWidth="1"/>
    <col min="18" max="18" width="2" style="94" customWidth="1"/>
    <col min="19" max="19" width="12.28515625" style="94" customWidth="1"/>
    <col min="20" max="20" width="1.85546875" style="94" customWidth="1"/>
    <col min="21" max="21" width="12.28515625" style="94" customWidth="1"/>
    <col min="22" max="22" width="1.5703125" style="94" customWidth="1"/>
    <col min="23" max="16384" width="11.42578125" style="94"/>
  </cols>
  <sheetData>
    <row r="1" spans="1:23" ht="15.75" x14ac:dyDescent="0.2">
      <c r="A1" s="2" t="s">
        <v>9</v>
      </c>
    </row>
    <row r="2" spans="1:23" ht="15.75" x14ac:dyDescent="0.2">
      <c r="A2" s="1" t="s">
        <v>53</v>
      </c>
      <c r="B2" s="95"/>
      <c r="C2" s="95"/>
      <c r="D2" s="95"/>
      <c r="E2" s="95"/>
    </row>
    <row r="4" spans="1:23" ht="13.5" customHeight="1" x14ac:dyDescent="0.2">
      <c r="C4" s="7" t="s">
        <v>3</v>
      </c>
      <c r="D4" s="7"/>
      <c r="E4" s="7"/>
      <c r="F4" s="6"/>
      <c r="G4" s="7" t="s">
        <v>4</v>
      </c>
      <c r="H4" s="7"/>
      <c r="I4" s="7" t="s">
        <v>4</v>
      </c>
      <c r="J4" s="6"/>
      <c r="K4" s="7" t="s">
        <v>5</v>
      </c>
      <c r="L4" s="7"/>
      <c r="M4" s="7" t="s">
        <v>5</v>
      </c>
      <c r="N4" s="6"/>
      <c r="O4" s="7" t="s">
        <v>6</v>
      </c>
      <c r="P4" s="7"/>
      <c r="Q4" s="7" t="s">
        <v>6</v>
      </c>
      <c r="R4" s="6"/>
      <c r="S4" s="7" t="s">
        <v>7</v>
      </c>
      <c r="T4" s="7"/>
      <c r="U4" s="7" t="s">
        <v>7</v>
      </c>
      <c r="V4" s="96"/>
    </row>
    <row r="5" spans="1:23" ht="13.5" customHeight="1" x14ac:dyDescent="0.2">
      <c r="A5" s="97"/>
      <c r="C5" s="98" t="s">
        <v>13</v>
      </c>
      <c r="D5" s="11"/>
      <c r="E5" s="99" t="s">
        <v>12</v>
      </c>
      <c r="F5" s="11"/>
      <c r="G5" s="98" t="s">
        <v>13</v>
      </c>
      <c r="H5" s="11"/>
      <c r="I5" s="99" t="s">
        <v>12</v>
      </c>
      <c r="J5" s="100"/>
      <c r="K5" s="98" t="s">
        <v>13</v>
      </c>
      <c r="L5" s="11"/>
      <c r="M5" s="99" t="s">
        <v>12</v>
      </c>
      <c r="N5" s="100"/>
      <c r="O5" s="98" t="s">
        <v>13</v>
      </c>
      <c r="P5" s="11"/>
      <c r="Q5" s="99" t="s">
        <v>12</v>
      </c>
      <c r="R5" s="13"/>
      <c r="S5" s="14" t="s">
        <v>13</v>
      </c>
      <c r="T5" s="11"/>
      <c r="U5" s="101" t="s">
        <v>12</v>
      </c>
    </row>
    <row r="6" spans="1:23" ht="27" customHeight="1" x14ac:dyDescent="0.25">
      <c r="A6" s="17" t="s">
        <v>0</v>
      </c>
      <c r="B6" s="102"/>
      <c r="C6" s="103"/>
      <c r="D6" s="104"/>
      <c r="E6" s="103"/>
      <c r="F6" s="104"/>
      <c r="G6" s="103"/>
      <c r="H6" s="104"/>
      <c r="I6" s="103"/>
      <c r="J6" s="104"/>
      <c r="K6" s="103"/>
      <c r="L6" s="104"/>
      <c r="M6" s="103"/>
      <c r="N6" s="104"/>
      <c r="O6" s="103"/>
      <c r="P6" s="104"/>
      <c r="Q6" s="103"/>
      <c r="R6" s="104"/>
      <c r="S6" s="103"/>
      <c r="T6" s="50"/>
      <c r="U6" s="105"/>
    </row>
    <row r="7" spans="1:23" ht="13.5" customHeight="1" x14ac:dyDescent="0.2">
      <c r="A7" s="51" t="s">
        <v>34</v>
      </c>
      <c r="B7" s="90"/>
      <c r="C7" s="106"/>
      <c r="D7" s="107"/>
      <c r="E7" s="106"/>
      <c r="F7" s="107"/>
      <c r="G7" s="106"/>
      <c r="H7" s="107"/>
      <c r="I7" s="106"/>
      <c r="J7" s="107"/>
      <c r="K7" s="106"/>
      <c r="L7" s="107"/>
      <c r="M7" s="106"/>
      <c r="N7" s="107"/>
      <c r="O7" s="106"/>
      <c r="P7" s="107"/>
      <c r="Q7" s="106"/>
      <c r="R7" s="107"/>
      <c r="S7" s="54">
        <v>377</v>
      </c>
      <c r="T7" s="50"/>
      <c r="U7" s="55">
        <v>415</v>
      </c>
    </row>
    <row r="8" spans="1:23" ht="13.5" customHeight="1" x14ac:dyDescent="0.2">
      <c r="A8" s="108"/>
      <c r="B8" s="108"/>
      <c r="C8" s="109"/>
      <c r="D8" s="109"/>
      <c r="E8" s="109"/>
      <c r="F8" s="109"/>
      <c r="G8" s="109"/>
      <c r="H8" s="109"/>
      <c r="I8" s="109"/>
      <c r="J8" s="109"/>
      <c r="K8" s="109"/>
      <c r="L8" s="109"/>
      <c r="M8" s="109"/>
      <c r="N8" s="109"/>
      <c r="O8" s="109"/>
      <c r="P8" s="109"/>
      <c r="Q8" s="109"/>
      <c r="R8" s="109"/>
      <c r="S8" s="110"/>
      <c r="T8" s="110"/>
      <c r="U8" s="89"/>
    </row>
    <row r="9" spans="1:23" ht="13.5" customHeight="1" x14ac:dyDescent="0.25">
      <c r="A9" s="61" t="s">
        <v>8</v>
      </c>
      <c r="B9" s="111"/>
      <c r="C9" s="112"/>
      <c r="D9" s="50"/>
      <c r="E9" s="112"/>
      <c r="F9" s="50"/>
      <c r="G9" s="112"/>
      <c r="H9" s="50"/>
      <c r="I9" s="112"/>
      <c r="J9" s="50"/>
      <c r="K9" s="112"/>
      <c r="L9" s="50"/>
      <c r="M9" s="112"/>
      <c r="N9" s="50"/>
      <c r="O9" s="112"/>
      <c r="P9" s="50"/>
      <c r="Q9" s="112"/>
      <c r="R9" s="104"/>
      <c r="S9" s="112"/>
      <c r="T9" s="50"/>
      <c r="U9" s="113"/>
    </row>
    <row r="10" spans="1:23" ht="13.5" customHeight="1" x14ac:dyDescent="0.2">
      <c r="A10" s="114" t="s">
        <v>35</v>
      </c>
      <c r="C10" s="103"/>
      <c r="D10" s="50"/>
      <c r="E10" s="103"/>
      <c r="F10" s="50"/>
      <c r="G10" s="103"/>
      <c r="H10" s="50"/>
      <c r="I10" s="103"/>
      <c r="J10" s="50"/>
      <c r="K10" s="103"/>
      <c r="L10" s="50"/>
      <c r="M10" s="103"/>
      <c r="N10" s="50"/>
      <c r="O10" s="103"/>
      <c r="P10" s="50"/>
      <c r="Q10" s="103"/>
      <c r="R10" s="104"/>
      <c r="S10" s="115">
        <v>90</v>
      </c>
      <c r="T10" s="116"/>
      <c r="U10" s="117">
        <v>99.5</v>
      </c>
      <c r="V10" s="118"/>
    </row>
    <row r="11" spans="1:23" ht="13.5" customHeight="1" x14ac:dyDescent="0.2">
      <c r="A11" s="51" t="s">
        <v>36</v>
      </c>
      <c r="C11" s="119"/>
      <c r="D11" s="50"/>
      <c r="E11" s="119"/>
      <c r="F11" s="50"/>
      <c r="G11" s="119"/>
      <c r="H11" s="50"/>
      <c r="I11" s="119"/>
      <c r="J11" s="50"/>
      <c r="K11" s="119"/>
      <c r="L11" s="50"/>
      <c r="M11" s="119"/>
      <c r="N11" s="50"/>
      <c r="O11" s="119"/>
      <c r="P11" s="50"/>
      <c r="Q11" s="119"/>
      <c r="R11" s="104"/>
      <c r="S11" s="120">
        <v>2</v>
      </c>
      <c r="T11" s="121"/>
      <c r="U11" s="122">
        <v>1.94</v>
      </c>
      <c r="V11" s="118"/>
    </row>
    <row r="12" spans="1:23" ht="15.75" customHeight="1" x14ac:dyDescent="0.25">
      <c r="A12" s="123" t="s">
        <v>37</v>
      </c>
      <c r="B12" s="124"/>
      <c r="C12" s="110"/>
      <c r="D12" s="125"/>
      <c r="E12" s="110"/>
      <c r="F12" s="125"/>
      <c r="G12" s="110"/>
      <c r="H12" s="125"/>
      <c r="I12" s="110"/>
      <c r="J12" s="125"/>
      <c r="K12" s="110"/>
      <c r="L12" s="125"/>
      <c r="M12" s="110"/>
      <c r="N12" s="125"/>
      <c r="O12" s="110"/>
      <c r="P12" s="125"/>
      <c r="Q12" s="110"/>
      <c r="R12" s="125"/>
      <c r="S12" s="110"/>
      <c r="T12" s="110"/>
      <c r="U12" s="89"/>
    </row>
    <row r="13" spans="1:23" ht="13.5" customHeight="1" x14ac:dyDescent="0.2">
      <c r="A13" s="126" t="s">
        <v>11</v>
      </c>
      <c r="C13" s="62">
        <v>520121</v>
      </c>
      <c r="D13" s="104"/>
      <c r="E13" s="63">
        <v>530933</v>
      </c>
      <c r="F13" s="104"/>
      <c r="G13" s="62">
        <v>550839</v>
      </c>
      <c r="H13" s="104"/>
      <c r="I13" s="63">
        <v>565490</v>
      </c>
      <c r="J13" s="104"/>
      <c r="K13" s="62">
        <v>514422</v>
      </c>
      <c r="L13" s="104"/>
      <c r="M13" s="63">
        <v>487080</v>
      </c>
      <c r="N13" s="104"/>
      <c r="O13" s="62">
        <f>S13-K13-G13-C13</f>
        <v>584357</v>
      </c>
      <c r="P13" s="50"/>
      <c r="Q13" s="63">
        <f>U13-M13-I13-E13</f>
        <v>616674</v>
      </c>
      <c r="R13" s="104"/>
      <c r="S13" s="62">
        <v>2169739</v>
      </c>
      <c r="T13" s="50"/>
      <c r="U13" s="65">
        <v>2200177</v>
      </c>
    </row>
    <row r="14" spans="1:23" ht="13.5" customHeight="1" x14ac:dyDescent="0.2">
      <c r="A14" s="26" t="s">
        <v>1</v>
      </c>
      <c r="C14" s="20">
        <v>64615</v>
      </c>
      <c r="D14" s="104"/>
      <c r="E14" s="19">
        <v>62075</v>
      </c>
      <c r="F14" s="104"/>
      <c r="G14" s="20">
        <v>69223</v>
      </c>
      <c r="H14" s="104"/>
      <c r="I14" s="19">
        <v>51959</v>
      </c>
      <c r="J14" s="104"/>
      <c r="K14" s="20">
        <v>72414</v>
      </c>
      <c r="L14" s="104"/>
      <c r="M14" s="19">
        <v>52650</v>
      </c>
      <c r="N14" s="104"/>
      <c r="O14" s="20">
        <f t="shared" ref="O14:O28" si="0">S14-K14-G14-C14</f>
        <v>82026</v>
      </c>
      <c r="P14" s="104"/>
      <c r="Q14" s="19">
        <f t="shared" ref="Q14:Q28" si="1">U14-M14-I14-E14</f>
        <v>78241</v>
      </c>
      <c r="R14" s="104"/>
      <c r="S14" s="20">
        <v>288278</v>
      </c>
      <c r="T14" s="50"/>
      <c r="U14" s="23">
        <v>244925</v>
      </c>
    </row>
    <row r="15" spans="1:23" ht="13.5" customHeight="1" x14ac:dyDescent="0.2">
      <c r="A15" s="26" t="s">
        <v>2</v>
      </c>
      <c r="C15" s="20">
        <v>1381</v>
      </c>
      <c r="D15" s="104"/>
      <c r="E15" s="19">
        <v>1525</v>
      </c>
      <c r="F15" s="104"/>
      <c r="G15" s="20">
        <v>1415</v>
      </c>
      <c r="H15" s="104"/>
      <c r="I15" s="19">
        <v>1294</v>
      </c>
      <c r="J15" s="104"/>
      <c r="K15" s="20">
        <v>1304</v>
      </c>
      <c r="L15" s="104"/>
      <c r="M15" s="19">
        <v>1151</v>
      </c>
      <c r="N15" s="104"/>
      <c r="O15" s="20">
        <f t="shared" si="0"/>
        <v>1564</v>
      </c>
      <c r="P15" s="104"/>
      <c r="Q15" s="19">
        <f t="shared" si="1"/>
        <v>1742</v>
      </c>
      <c r="R15" s="104"/>
      <c r="S15" s="20">
        <v>5664</v>
      </c>
      <c r="T15" s="50"/>
      <c r="U15" s="23">
        <v>5712</v>
      </c>
    </row>
    <row r="16" spans="1:23" ht="13.5" customHeight="1" x14ac:dyDescent="0.2">
      <c r="A16" s="26" t="s">
        <v>38</v>
      </c>
      <c r="C16" s="20">
        <v>586117</v>
      </c>
      <c r="D16" s="104"/>
      <c r="E16" s="19">
        <v>594533</v>
      </c>
      <c r="F16" s="104"/>
      <c r="G16" s="20">
        <v>621477</v>
      </c>
      <c r="H16" s="104"/>
      <c r="I16" s="19">
        <v>618743</v>
      </c>
      <c r="J16" s="104"/>
      <c r="K16" s="20">
        <v>588140</v>
      </c>
      <c r="L16" s="104"/>
      <c r="M16" s="19">
        <v>540881</v>
      </c>
      <c r="N16" s="104"/>
      <c r="O16" s="20">
        <f t="shared" si="0"/>
        <v>667947</v>
      </c>
      <c r="P16" s="104"/>
      <c r="Q16" s="19">
        <f t="shared" si="1"/>
        <v>696657</v>
      </c>
      <c r="R16" s="104"/>
      <c r="S16" s="20">
        <v>2463681</v>
      </c>
      <c r="T16" s="50"/>
      <c r="U16" s="23">
        <v>2450814</v>
      </c>
      <c r="W16" s="127"/>
    </row>
    <row r="17" spans="1:23" ht="13.5" customHeight="1" x14ac:dyDescent="0.25">
      <c r="A17" s="128" t="s">
        <v>39</v>
      </c>
      <c r="B17" s="129"/>
      <c r="C17" s="103"/>
      <c r="D17" s="50"/>
      <c r="E17" s="103"/>
      <c r="F17" s="50"/>
      <c r="G17" s="103"/>
      <c r="H17" s="50"/>
      <c r="I17" s="103"/>
      <c r="J17" s="50"/>
      <c r="K17" s="103"/>
      <c r="L17" s="50"/>
      <c r="M17" s="103"/>
      <c r="N17" s="104"/>
      <c r="O17" s="20"/>
      <c r="P17" s="104"/>
      <c r="Q17" s="19"/>
      <c r="R17" s="104"/>
      <c r="S17" s="103"/>
      <c r="T17" s="50"/>
      <c r="U17" s="23"/>
    </row>
    <row r="18" spans="1:23" ht="13.5" customHeight="1" x14ac:dyDescent="0.2">
      <c r="A18" s="26" t="s">
        <v>11</v>
      </c>
      <c r="C18" s="103"/>
      <c r="D18" s="50"/>
      <c r="E18" s="103"/>
      <c r="F18" s="50"/>
      <c r="G18" s="103"/>
      <c r="H18" s="50"/>
      <c r="I18" s="103"/>
      <c r="J18" s="50"/>
      <c r="K18" s="103"/>
      <c r="L18" s="50"/>
      <c r="M18" s="103"/>
      <c r="N18" s="50"/>
      <c r="O18" s="103"/>
      <c r="P18" s="50"/>
      <c r="Q18" s="103"/>
      <c r="S18" s="20">
        <v>2171700</v>
      </c>
      <c r="T18" s="104"/>
      <c r="U18" s="23">
        <v>2229009</v>
      </c>
    </row>
    <row r="19" spans="1:23" ht="13.5" customHeight="1" x14ac:dyDescent="0.2">
      <c r="A19" s="26" t="s">
        <v>1</v>
      </c>
      <c r="C19" s="103"/>
      <c r="D19" s="50"/>
      <c r="E19" s="103"/>
      <c r="F19" s="50"/>
      <c r="G19" s="103"/>
      <c r="H19" s="50"/>
      <c r="I19" s="103"/>
      <c r="J19" s="50"/>
      <c r="K19" s="103"/>
      <c r="L19" s="104"/>
      <c r="M19" s="103"/>
      <c r="N19" s="50"/>
      <c r="O19" s="103"/>
      <c r="P19" s="50"/>
      <c r="Q19" s="103"/>
      <c r="R19" s="104"/>
      <c r="S19" s="20">
        <v>279476</v>
      </c>
      <c r="T19" s="104"/>
      <c r="U19" s="23">
        <v>278897</v>
      </c>
    </row>
    <row r="20" spans="1:23" ht="13.5" customHeight="1" x14ac:dyDescent="0.2">
      <c r="A20" s="26" t="s">
        <v>2</v>
      </c>
      <c r="C20" s="103"/>
      <c r="D20" s="50"/>
      <c r="E20" s="103"/>
      <c r="F20" s="50"/>
      <c r="G20" s="103"/>
      <c r="H20" s="50"/>
      <c r="I20" s="103"/>
      <c r="J20" s="50"/>
      <c r="K20" s="103"/>
      <c r="L20" s="50"/>
      <c r="M20" s="103"/>
      <c r="N20" s="50"/>
      <c r="O20" s="103"/>
      <c r="P20" s="50"/>
      <c r="Q20" s="103"/>
      <c r="R20" s="104"/>
      <c r="S20" s="20">
        <v>5385</v>
      </c>
      <c r="T20" s="104"/>
      <c r="U20" s="23">
        <v>5924</v>
      </c>
    </row>
    <row r="21" spans="1:23" ht="13.5" customHeight="1" x14ac:dyDescent="0.2">
      <c r="A21" s="51" t="s">
        <v>38</v>
      </c>
      <c r="C21" s="54">
        <v>627529</v>
      </c>
      <c r="D21" s="104"/>
      <c r="E21" s="67">
        <v>673227</v>
      </c>
      <c r="F21" s="104"/>
      <c r="G21" s="54">
        <v>611079</v>
      </c>
      <c r="H21" s="104"/>
      <c r="I21" s="67">
        <v>670454</v>
      </c>
      <c r="J21" s="104"/>
      <c r="K21" s="54">
        <v>618566</v>
      </c>
      <c r="L21" s="104"/>
      <c r="M21" s="67">
        <v>640747</v>
      </c>
      <c r="N21" s="104"/>
      <c r="O21" s="54">
        <f t="shared" si="0"/>
        <v>599387</v>
      </c>
      <c r="P21" s="104"/>
      <c r="Q21" s="67">
        <f t="shared" si="1"/>
        <v>529402</v>
      </c>
      <c r="R21" s="104"/>
      <c r="S21" s="54">
        <v>2456561</v>
      </c>
      <c r="T21" s="104"/>
      <c r="U21" s="55">
        <v>2513830</v>
      </c>
      <c r="W21" s="127"/>
    </row>
    <row r="22" spans="1:23" ht="13.5" customHeight="1" x14ac:dyDescent="0.2">
      <c r="A22" s="108"/>
      <c r="B22" s="108"/>
      <c r="C22" s="109"/>
      <c r="D22" s="109"/>
      <c r="E22" s="109"/>
      <c r="F22" s="109"/>
      <c r="G22" s="109"/>
      <c r="H22" s="109"/>
      <c r="I22" s="109"/>
      <c r="J22" s="109"/>
      <c r="K22" s="109"/>
      <c r="L22" s="109"/>
      <c r="M22" s="109"/>
      <c r="N22" s="109"/>
      <c r="O22" s="109"/>
      <c r="P22" s="109"/>
      <c r="Q22" s="109"/>
      <c r="R22" s="109"/>
      <c r="S22" s="109"/>
      <c r="T22" s="109"/>
      <c r="U22" s="89"/>
    </row>
    <row r="23" spans="1:23" ht="13.5" customHeight="1" x14ac:dyDescent="0.25">
      <c r="A23" s="61" t="s">
        <v>27</v>
      </c>
      <c r="B23" s="111"/>
      <c r="C23" s="130"/>
      <c r="D23" s="107"/>
      <c r="E23" s="130"/>
      <c r="F23" s="107"/>
      <c r="G23" s="130"/>
      <c r="H23" s="107"/>
      <c r="I23" s="130"/>
      <c r="J23" s="107"/>
      <c r="K23" s="130"/>
      <c r="L23" s="107"/>
      <c r="M23" s="130"/>
      <c r="N23" s="107"/>
      <c r="O23" s="130"/>
      <c r="P23" s="107"/>
      <c r="Q23" s="130"/>
      <c r="R23" s="104"/>
      <c r="S23" s="112"/>
      <c r="T23" s="50"/>
      <c r="U23" s="113"/>
    </row>
    <row r="24" spans="1:23" ht="13.5" customHeight="1" x14ac:dyDescent="0.2">
      <c r="A24" s="26" t="s">
        <v>40</v>
      </c>
      <c r="C24" s="20">
        <v>44609</v>
      </c>
      <c r="D24" s="104"/>
      <c r="E24" s="19">
        <v>46434</v>
      </c>
      <c r="F24" s="104"/>
      <c r="G24" s="20">
        <v>61300</v>
      </c>
      <c r="H24" s="104"/>
      <c r="I24" s="19">
        <v>66638</v>
      </c>
      <c r="J24" s="104"/>
      <c r="K24" s="20">
        <v>53247</v>
      </c>
      <c r="L24" s="104"/>
      <c r="M24" s="19">
        <v>50364</v>
      </c>
      <c r="N24" s="104"/>
      <c r="O24" s="20">
        <f t="shared" si="0"/>
        <v>43407</v>
      </c>
      <c r="P24" s="50"/>
      <c r="Q24" s="19">
        <f t="shared" si="1"/>
        <v>46949</v>
      </c>
      <c r="R24" s="104"/>
      <c r="S24" s="20">
        <v>202563</v>
      </c>
      <c r="T24" s="50"/>
      <c r="U24" s="23">
        <v>210385</v>
      </c>
    </row>
    <row r="25" spans="1:23" ht="13.5" customHeight="1" x14ac:dyDescent="0.2">
      <c r="A25" s="51" t="s">
        <v>39</v>
      </c>
      <c r="C25" s="106"/>
      <c r="D25" s="107"/>
      <c r="E25" s="106"/>
      <c r="F25" s="107"/>
      <c r="G25" s="106"/>
      <c r="H25" s="107"/>
      <c r="I25" s="106"/>
      <c r="J25" s="107"/>
      <c r="K25" s="106"/>
      <c r="L25" s="107"/>
      <c r="M25" s="106"/>
      <c r="N25" s="107"/>
      <c r="O25" s="106"/>
      <c r="P25" s="107"/>
      <c r="Q25" s="106"/>
      <c r="R25" s="104"/>
      <c r="S25" s="54">
        <v>199736</v>
      </c>
      <c r="T25" s="50"/>
      <c r="U25" s="55">
        <v>215727</v>
      </c>
    </row>
    <row r="26" spans="1:23" ht="13.5" customHeight="1" x14ac:dyDescent="0.2">
      <c r="A26" s="108"/>
      <c r="B26" s="108"/>
      <c r="C26" s="109"/>
      <c r="D26" s="109"/>
      <c r="E26" s="109"/>
      <c r="F26" s="109"/>
      <c r="G26" s="109"/>
      <c r="H26" s="109"/>
      <c r="I26" s="109"/>
      <c r="J26" s="109"/>
      <c r="K26" s="109"/>
      <c r="L26" s="109"/>
      <c r="M26" s="109"/>
      <c r="N26" s="109"/>
      <c r="O26" s="109"/>
      <c r="P26" s="109"/>
      <c r="Q26" s="109"/>
      <c r="R26" s="109"/>
      <c r="S26" s="109"/>
      <c r="T26" s="109"/>
      <c r="U26" s="131"/>
    </row>
    <row r="27" spans="1:23" ht="13.5" customHeight="1" x14ac:dyDescent="0.25">
      <c r="A27" s="61" t="s">
        <v>28</v>
      </c>
      <c r="B27" s="111"/>
      <c r="C27" s="130"/>
      <c r="D27" s="107"/>
      <c r="E27" s="130"/>
      <c r="F27" s="107"/>
      <c r="G27" s="130"/>
      <c r="H27" s="107"/>
      <c r="I27" s="130"/>
      <c r="J27" s="107"/>
      <c r="K27" s="130"/>
      <c r="L27" s="107"/>
      <c r="M27" s="130"/>
      <c r="N27" s="107"/>
      <c r="O27" s="130"/>
      <c r="P27" s="107"/>
      <c r="Q27" s="130"/>
      <c r="R27" s="104"/>
      <c r="S27" s="112"/>
      <c r="T27" s="50"/>
      <c r="U27" s="132"/>
    </row>
    <row r="28" spans="1:23" ht="13.5" customHeight="1" x14ac:dyDescent="0.2">
      <c r="A28" s="26" t="s">
        <v>41</v>
      </c>
      <c r="C28" s="20">
        <v>402811</v>
      </c>
      <c r="D28" s="104"/>
      <c r="E28" s="19">
        <v>422056</v>
      </c>
      <c r="F28" s="104"/>
      <c r="G28" s="20">
        <v>421861</v>
      </c>
      <c r="H28" s="104"/>
      <c r="I28" s="19">
        <v>427852</v>
      </c>
      <c r="J28" s="104"/>
      <c r="K28" s="20">
        <v>450935</v>
      </c>
      <c r="L28" s="104"/>
      <c r="M28" s="19">
        <v>402343</v>
      </c>
      <c r="N28" s="104"/>
      <c r="O28" s="20">
        <f t="shared" si="0"/>
        <v>450660</v>
      </c>
      <c r="P28" s="104"/>
      <c r="Q28" s="19">
        <f t="shared" si="1"/>
        <v>441625</v>
      </c>
      <c r="R28" s="104"/>
      <c r="S28" s="20">
        <v>1726267</v>
      </c>
      <c r="T28" s="50"/>
      <c r="U28" s="23">
        <v>1693876</v>
      </c>
    </row>
    <row r="29" spans="1:23" ht="8.25" customHeight="1" x14ac:dyDescent="0.2"/>
    <row r="30" spans="1:23" ht="38.25" customHeight="1" x14ac:dyDescent="0.2">
      <c r="A30" s="133" t="s">
        <v>51</v>
      </c>
      <c r="B30" s="134"/>
      <c r="C30" s="134"/>
      <c r="D30" s="134"/>
      <c r="E30" s="134"/>
      <c r="F30" s="134"/>
      <c r="G30" s="134"/>
      <c r="H30" s="134"/>
      <c r="I30" s="134"/>
      <c r="J30" s="134"/>
      <c r="K30" s="134"/>
      <c r="L30" s="134"/>
      <c r="M30" s="134"/>
      <c r="N30" s="134"/>
      <c r="O30" s="134"/>
      <c r="P30" s="134"/>
      <c r="Q30" s="134"/>
      <c r="R30" s="134"/>
      <c r="S30" s="134"/>
      <c r="T30" s="134"/>
      <c r="U30" s="134"/>
    </row>
    <row r="31" spans="1:23" ht="14.25" customHeight="1" x14ac:dyDescent="0.2">
      <c r="A31" s="133" t="s">
        <v>52</v>
      </c>
      <c r="B31" s="134"/>
      <c r="C31" s="134"/>
      <c r="D31" s="134"/>
      <c r="E31" s="134"/>
      <c r="F31" s="134"/>
      <c r="G31" s="134"/>
      <c r="H31" s="134"/>
      <c r="I31" s="134"/>
      <c r="J31" s="134"/>
      <c r="K31" s="134"/>
      <c r="L31" s="134"/>
      <c r="M31" s="134"/>
      <c r="N31" s="134"/>
      <c r="O31" s="134"/>
      <c r="P31" s="134"/>
      <c r="Q31" s="134"/>
      <c r="R31" s="134"/>
      <c r="S31" s="134"/>
      <c r="T31" s="134"/>
      <c r="U31" s="134"/>
    </row>
    <row r="32" spans="1:23" ht="26.2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row>
    <row r="33" spans="1:21" x14ac:dyDescent="0.2">
      <c r="A33" s="133"/>
      <c r="B33" s="133"/>
      <c r="C33" s="133"/>
      <c r="D33" s="133"/>
      <c r="E33" s="133"/>
      <c r="F33" s="133"/>
      <c r="G33" s="133"/>
      <c r="H33" s="133"/>
      <c r="I33" s="133"/>
      <c r="J33" s="133"/>
      <c r="K33" s="133"/>
      <c r="L33" s="133"/>
      <c r="M33" s="133"/>
      <c r="N33" s="133"/>
      <c r="O33" s="133"/>
      <c r="P33" s="133"/>
      <c r="Q33" s="133"/>
      <c r="R33" s="133"/>
      <c r="S33" s="133"/>
      <c r="T33" s="133"/>
      <c r="U33" s="133"/>
    </row>
    <row r="34" spans="1:21" ht="28.5" customHeight="1" x14ac:dyDescent="0.2">
      <c r="A34" s="133"/>
      <c r="B34" s="134"/>
      <c r="C34" s="134"/>
      <c r="D34" s="134"/>
      <c r="E34" s="134"/>
      <c r="F34" s="134"/>
      <c r="G34" s="134"/>
      <c r="H34" s="134"/>
      <c r="I34" s="134"/>
      <c r="J34" s="134"/>
      <c r="K34" s="134"/>
      <c r="L34" s="134"/>
      <c r="M34" s="134"/>
      <c r="N34" s="134"/>
      <c r="O34" s="134"/>
      <c r="P34" s="134"/>
      <c r="Q34" s="134"/>
      <c r="R34" s="134"/>
      <c r="S34" s="134"/>
      <c r="T34" s="134"/>
      <c r="U34" s="134"/>
    </row>
    <row r="35" spans="1:21" ht="33.75" hidden="1"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row>
    <row r="36" spans="1:21" ht="27"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row>
    <row r="37" spans="1:21" x14ac:dyDescent="0.2">
      <c r="A37" s="135"/>
      <c r="B37" s="136"/>
      <c r="C37" s="136"/>
      <c r="D37" s="136"/>
      <c r="E37" s="136"/>
      <c r="F37" s="136"/>
      <c r="G37" s="136"/>
      <c r="H37" s="136"/>
      <c r="I37" s="136"/>
      <c r="J37" s="136"/>
      <c r="K37" s="136"/>
      <c r="L37" s="136"/>
      <c r="M37" s="136"/>
      <c r="N37" s="136"/>
      <c r="O37" s="136"/>
      <c r="P37" s="136"/>
      <c r="Q37" s="136"/>
      <c r="R37" s="136"/>
      <c r="S37" s="136"/>
      <c r="T37" s="136"/>
      <c r="U37" s="136"/>
    </row>
  </sheetData>
  <mergeCells count="13">
    <mergeCell ref="S4:U4"/>
    <mergeCell ref="A2:E2"/>
    <mergeCell ref="C4:E4"/>
    <mergeCell ref="G4:I4"/>
    <mergeCell ref="K4:M4"/>
    <mergeCell ref="O4:Q4"/>
    <mergeCell ref="A36:U36"/>
    <mergeCell ref="A30:U30"/>
    <mergeCell ref="A31:U31"/>
    <mergeCell ref="A32:U32"/>
    <mergeCell ref="A33:U33"/>
    <mergeCell ref="A34:U34"/>
    <mergeCell ref="A35:U35"/>
  </mergeCells>
  <pageMargins left="0.7" right="0.7" top="0.78740157499999996" bottom="0.78740157499999996" header="0.3" footer="0.3"/>
  <pageSetup paperSize="9" orientation="portrait" r:id="rId1"/>
  <headerFooter>
    <oddFooter>&amp;C_x000D_&amp;1#&amp;"BMW Group Condensed"&amp;12&amp;KC00000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18BFBC4AEED443B463E7B7B5C5358C" ma:contentTypeVersion="3" ma:contentTypeDescription="Create a new document." ma:contentTypeScope="" ma:versionID="9e55b37c957fb7f95f0d06c94047a2d4">
  <xsd:schema xmlns:xsd="http://www.w3.org/2001/XMLSchema" xmlns:xs="http://www.w3.org/2001/XMLSchema" xmlns:p="http://schemas.microsoft.com/office/2006/metadata/properties" xmlns:ns2="8640b1bf-9ea5-4900-a89d-ccb5eb69888b" targetNamespace="http://schemas.microsoft.com/office/2006/metadata/properties" ma:root="true" ma:fieldsID="6865c36b2ee1348dec68197cdb5d8f62" ns2:_="">
    <xsd:import namespace="8640b1bf-9ea5-4900-a89d-ccb5eb69888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0b1bf-9ea5-4900-a89d-ccb5eb6988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C57D20-D1B8-470E-9E8D-B0FF2DF2D51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640b1bf-9ea5-4900-a89d-ccb5eb69888b"/>
    <ds:schemaRef ds:uri="http://www.w3.org/XML/1998/namespace"/>
    <ds:schemaRef ds:uri="http://purl.org/dc/dcmitype/"/>
  </ds:schemaRefs>
</ds:datastoreItem>
</file>

<file path=customXml/itemProps2.xml><?xml version="1.0" encoding="utf-8"?>
<ds:datastoreItem xmlns:ds="http://schemas.openxmlformats.org/officeDocument/2006/customXml" ds:itemID="{1D5710FD-52B8-455C-88C3-6B1871123C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0b1bf-9ea5-4900-a89d-ccb5eb6988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1DC05-DA3F-443A-AF28-46B96B46F4F5}">
  <ds:schemaRefs>
    <ds:schemaRef ds:uri="http://schemas.microsoft.com/sharepoint/v3/contenttype/forms"/>
  </ds:schemaRefs>
</ds:datastoreItem>
</file>

<file path=docMetadata/LabelInfo.xml><?xml version="1.0" encoding="utf-8"?>
<clbl:labelList xmlns:clbl="http://schemas.microsoft.com/office/2020/mipLabelMetadata">
  <clbl:label id="{e6935750-240b-48e4-a615-66942a738439}" enabled="1" method="Standard" siteId="{ce849bab-cc1c-465b-b62e-18f07c9ac198}"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Finanziell</vt:lpstr>
      <vt:lpstr>Nicht-finanziell</vt:lpstr>
      <vt:lpstr>Finanziell!Print_Area</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BMW Investor Relations</dc:creator>
  <cp:lastModifiedBy>Pest Nicolai, FF-2</cp:lastModifiedBy>
  <cp:lastPrinted>2020-03-17T18:06:08Z</cp:lastPrinted>
  <dcterms:created xsi:type="dcterms:W3CDTF">2017-02-16T10:37:39Z</dcterms:created>
  <dcterms:modified xsi:type="dcterms:W3CDTF">2026-03-06T14:06:50Z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935750-240b-48e4-a615-66942a738439_Enabled">
    <vt:lpwstr>true</vt:lpwstr>
  </property>
  <property fmtid="{D5CDD505-2E9C-101B-9397-08002B2CF9AE}" pid="3" name="MSIP_Label_e6935750-240b-48e4-a615-66942a738439_SetDate">
    <vt:lpwstr>2025-03-05T07:30:36Z</vt:lpwstr>
  </property>
  <property fmtid="{D5CDD505-2E9C-101B-9397-08002B2CF9AE}" pid="4" name="MSIP_Label_e6935750-240b-48e4-a615-66942a738439_Method">
    <vt:lpwstr>Standard</vt:lpwstr>
  </property>
  <property fmtid="{D5CDD505-2E9C-101B-9397-08002B2CF9AE}" pid="5" name="MSIP_Label_e6935750-240b-48e4-a615-66942a738439_Name">
    <vt:lpwstr>e6935750-240b-48e4-a615-66942a738439</vt:lpwstr>
  </property>
  <property fmtid="{D5CDD505-2E9C-101B-9397-08002B2CF9AE}" pid="6" name="MSIP_Label_e6935750-240b-48e4-a615-66942a738439_SiteId">
    <vt:lpwstr>ce849bab-cc1c-465b-b62e-18f07c9ac198</vt:lpwstr>
  </property>
  <property fmtid="{D5CDD505-2E9C-101B-9397-08002B2CF9AE}" pid="7" name="MSIP_Label_e6935750-240b-48e4-a615-66942a738439_ActionId">
    <vt:lpwstr>871491a8-67a0-446b-9068-e5d132d4c00c</vt:lpwstr>
  </property>
  <property fmtid="{D5CDD505-2E9C-101B-9397-08002B2CF9AE}" pid="8" name="MSIP_Label_e6935750-240b-48e4-a615-66942a738439_ContentBits">
    <vt:lpwstr>2</vt:lpwstr>
  </property>
  <property fmtid="{D5CDD505-2E9C-101B-9397-08002B2CF9AE}" pid="9" name="ContentTypeId">
    <vt:lpwstr>0x0101000E18BFBC4AEED443B463E7B7B5C5358C</vt:lpwstr>
  </property>
</Properties>
</file>